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User\Desktop\"/>
    </mc:Choice>
  </mc:AlternateContent>
  <xr:revisionPtr revIDLastSave="0" documentId="13_ncr:1_{C83B3CEF-BD8F-4251-99D8-4BC35ACE0DD2}"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F339" i="9"/>
  <c r="E339" i="9"/>
  <c r="B339" i="9"/>
  <c r="F338" i="9"/>
  <c r="F337" i="9"/>
  <c r="F336" i="9"/>
  <c r="F335" i="9"/>
  <c r="H334" i="9"/>
  <c r="G334" i="9"/>
  <c r="F334" i="9"/>
  <c r="E334" i="9"/>
  <c r="B334" i="9" s="1"/>
  <c r="F333" i="9"/>
  <c r="H332" i="9"/>
  <c r="G332" i="9"/>
  <c r="F332" i="9"/>
  <c r="E332" i="9"/>
  <c r="B332" i="9"/>
  <c r="H331" i="9"/>
  <c r="G331" i="9"/>
  <c r="F331" i="9"/>
  <c r="H330" i="9"/>
  <c r="G330" i="9"/>
  <c r="F330" i="9"/>
  <c r="H329" i="9"/>
  <c r="G329" i="9"/>
  <c r="E329" i="9" s="1"/>
  <c r="F329" i="9"/>
  <c r="H328" i="9"/>
  <c r="G328" i="9"/>
  <c r="F328" i="9"/>
  <c r="H327" i="9"/>
  <c r="G327" i="9"/>
  <c r="F327" i="9"/>
  <c r="E327" i="9"/>
  <c r="B327" i="9"/>
  <c r="H326" i="9"/>
  <c r="G326" i="9"/>
  <c r="F326" i="9"/>
  <c r="H325" i="9"/>
  <c r="G325" i="9"/>
  <c r="E325" i="9" s="1"/>
  <c r="F325" i="9"/>
  <c r="H324" i="9"/>
  <c r="G324" i="9"/>
  <c r="E324" i="9" s="1"/>
  <c r="F324" i="9"/>
  <c r="H323" i="9"/>
  <c r="G323" i="9"/>
  <c r="F323" i="9"/>
  <c r="H322" i="9"/>
  <c r="G322" i="9"/>
  <c r="F322" i="9"/>
  <c r="E322" i="9"/>
  <c r="B322" i="9" s="1"/>
  <c r="H321" i="9"/>
  <c r="G321" i="9"/>
  <c r="E321" i="9" s="1"/>
  <c r="F321" i="9"/>
  <c r="H320" i="9"/>
  <c r="G320" i="9"/>
  <c r="F320" i="9"/>
  <c r="H319" i="9"/>
  <c r="G319" i="9"/>
  <c r="E319" i="9" s="1"/>
  <c r="B319" i="9" s="1"/>
  <c r="F319" i="9"/>
  <c r="H318" i="9"/>
  <c r="G318" i="9"/>
  <c r="E318" i="9" s="1"/>
  <c r="F318" i="9"/>
  <c r="H317" i="9"/>
  <c r="G317" i="9"/>
  <c r="E317" i="9" s="1"/>
  <c r="F317" i="9"/>
  <c r="H316" i="9"/>
  <c r="G316" i="9"/>
  <c r="E316" i="9" s="1"/>
  <c r="F316" i="9"/>
  <c r="F315" i="9"/>
  <c r="F314" i="9"/>
  <c r="F313" i="9"/>
  <c r="H312" i="9"/>
  <c r="G312" i="9"/>
  <c r="E312" i="9" s="1"/>
  <c r="F312" i="9"/>
  <c r="B312" i="9"/>
  <c r="H311" i="9"/>
  <c r="G311" i="9"/>
  <c r="E311" i="9" s="1"/>
  <c r="F311" i="9"/>
  <c r="H310" i="9"/>
  <c r="G310" i="9"/>
  <c r="E310" i="9" s="1"/>
  <c r="B310" i="9" s="1"/>
  <c r="F310" i="9"/>
  <c r="F309" i="9"/>
  <c r="F308" i="9"/>
  <c r="H307" i="9"/>
  <c r="G307" i="9"/>
  <c r="F307" i="9"/>
  <c r="F306" i="9"/>
  <c r="H305" i="9"/>
  <c r="G305" i="9"/>
  <c r="F305" i="9"/>
  <c r="E305" i="9"/>
  <c r="B305" i="9" s="1"/>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E286" i="9"/>
  <c r="M285" i="9"/>
  <c r="L285" i="9"/>
  <c r="E285" i="9"/>
  <c r="M284" i="9"/>
  <c r="L284" i="9"/>
  <c r="F284" i="9" s="1"/>
  <c r="E284" i="9"/>
  <c r="M283" i="9"/>
  <c r="L283" i="9"/>
  <c r="E283" i="9"/>
  <c r="M282" i="9"/>
  <c r="L282" i="9"/>
  <c r="F282" i="9" s="1"/>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F263" i="9" s="1"/>
  <c r="E263" i="9"/>
  <c r="M262" i="9"/>
  <c r="L262" i="9"/>
  <c r="F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E251" i="9"/>
  <c r="M250" i="9"/>
  <c r="L250" i="9"/>
  <c r="F250" i="9" s="1"/>
  <c r="E250" i="9"/>
  <c r="M249" i="9"/>
  <c r="L249" i="9"/>
  <c r="E249" i="9"/>
  <c r="M248" i="9"/>
  <c r="L248" i="9"/>
  <c r="F248" i="9" s="1"/>
  <c r="E248" i="9"/>
  <c r="M247" i="9"/>
  <c r="L247" i="9"/>
  <c r="E247" i="9"/>
  <c r="M246" i="9"/>
  <c r="L246" i="9"/>
  <c r="F246" i="9" s="1"/>
  <c r="E246" i="9"/>
  <c r="M245" i="9"/>
  <c r="L245" i="9"/>
  <c r="E245" i="9"/>
  <c r="M244" i="9"/>
  <c r="L244" i="9"/>
  <c r="E244" i="9"/>
  <c r="M243" i="9"/>
  <c r="L243" i="9"/>
  <c r="E243" i="9"/>
  <c r="M242" i="9"/>
  <c r="L242" i="9"/>
  <c r="F242" i="9" s="1"/>
  <c r="E242" i="9"/>
  <c r="M241" i="9"/>
  <c r="L241" i="9"/>
  <c r="F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E158" i="9" s="1"/>
  <c r="F158" i="9"/>
  <c r="H157" i="9"/>
  <c r="G157" i="9"/>
  <c r="F157" i="9"/>
  <c r="F156" i="9"/>
  <c r="H155" i="9"/>
  <c r="G155" i="9"/>
  <c r="F155" i="9"/>
  <c r="H154" i="9"/>
  <c r="G154" i="9"/>
  <c r="E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E143" i="9" s="1"/>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E135" i="9" s="1"/>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E127" i="9" s="1"/>
  <c r="F127" i="9"/>
  <c r="H126" i="9"/>
  <c r="G126" i="9"/>
  <c r="F126" i="9"/>
  <c r="H125" i="9"/>
  <c r="G125" i="9"/>
  <c r="E125" i="9" s="1"/>
  <c r="B125" i="9" s="1"/>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E83" i="9" s="1"/>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D97" i="8"/>
  <c r="D92" i="8"/>
  <c r="D87" i="8"/>
  <c r="D82" i="8"/>
  <c r="C1658" i="1" s="1"/>
  <c r="D77" i="8"/>
  <c r="C1653" i="1" s="1"/>
  <c r="G1653" i="1" s="1"/>
  <c r="D72" i="8"/>
  <c r="C1648" i="1" s="1"/>
  <c r="D67" i="8"/>
  <c r="D62" i="8"/>
  <c r="D57" i="8"/>
  <c r="D52" i="8"/>
  <c r="D46" i="8"/>
  <c r="C1622" i="1" s="1"/>
  <c r="D37" i="8"/>
  <c r="D27" i="8"/>
  <c r="D25" i="8" s="1"/>
  <c r="C1601" i="1" s="1"/>
  <c r="D18" i="8"/>
  <c r="C1594" i="1" s="1"/>
  <c r="D8" i="8"/>
  <c r="C1584" i="1" s="1"/>
  <c r="E44" i="7"/>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79" i="1" s="1"/>
  <c r="D585" i="4"/>
  <c r="C579" i="1"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08" i="1" s="1"/>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E466" i="4" s="1"/>
  <c r="D460" i="1" s="1"/>
  <c r="D473" i="4"/>
  <c r="F473" i="4" s="1"/>
  <c r="F472" i="4"/>
  <c r="F471" i="4"/>
  <c r="E470" i="4"/>
  <c r="D470" i="4"/>
  <c r="F469" i="4"/>
  <c r="F468" i="4"/>
  <c r="E467" i="4"/>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C423" i="1" s="1"/>
  <c r="H423" i="1" s="1"/>
  <c r="E427" i="4"/>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56" i="1" s="1"/>
  <c r="D366" i="4"/>
  <c r="F366" i="4" s="1"/>
  <c r="F365" i="4"/>
  <c r="F364" i="4"/>
  <c r="F363" i="4"/>
  <c r="E362" i="4"/>
  <c r="D362" i="4"/>
  <c r="F362" i="4" s="1"/>
  <c r="F359" i="4"/>
  <c r="E358" i="4"/>
  <c r="D358" i="4"/>
  <c r="F358" i="4" s="1"/>
  <c r="F357" i="4"/>
  <c r="F356" i="4"/>
  <c r="E355" i="4"/>
  <c r="E354" i="4" s="1"/>
  <c r="D355" i="4"/>
  <c r="D354" i="4" s="1"/>
  <c r="C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17" i="1" s="1"/>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E230" i="4" s="1"/>
  <c r="D226" i="1" s="1"/>
  <c r="D234" i="4"/>
  <c r="F234" i="4" s="1"/>
  <c r="F233" i="4"/>
  <c r="F232" i="4"/>
  <c r="E231" i="4"/>
  <c r="D231" i="4"/>
  <c r="F231" i="4" s="1"/>
  <c r="F229" i="4"/>
  <c r="F228" i="4"/>
  <c r="F227" i="4"/>
  <c r="F226" i="4"/>
  <c r="E225" i="4"/>
  <c r="D221" i="1"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C60" i="1" s="1"/>
  <c r="F63" i="4"/>
  <c r="F62" i="4"/>
  <c r="E61" i="4"/>
  <c r="D61" i="4"/>
  <c r="F61" i="4" s="1"/>
  <c r="F60" i="4"/>
  <c r="F59" i="4"/>
  <c r="E58" i="4"/>
  <c r="D58" i="4"/>
  <c r="F57" i="4"/>
  <c r="F56" i="4"/>
  <c r="F55" i="4"/>
  <c r="F54" i="4"/>
  <c r="E53" i="4"/>
  <c r="D53" i="4"/>
  <c r="F53" i="4" s="1"/>
  <c r="F52" i="4"/>
  <c r="F51" i="4"/>
  <c r="E50" i="4"/>
  <c r="D50" i="4"/>
  <c r="F48" i="4"/>
  <c r="F47" i="4"/>
  <c r="F46" i="4"/>
  <c r="F45" i="4"/>
  <c r="E44" i="4"/>
  <c r="D44" i="4"/>
  <c r="F44" i="4" s="1"/>
  <c r="E43" i="4"/>
  <c r="F42" i="4"/>
  <c r="F41" i="4"/>
  <c r="F40" i="4"/>
  <c r="E39" i="4"/>
  <c r="D39" i="4"/>
  <c r="C35" i="1" s="1"/>
  <c r="F38" i="4"/>
  <c r="F37" i="4"/>
  <c r="E36" i="4"/>
  <c r="D36" i="4"/>
  <c r="F36" i="4" s="1"/>
  <c r="F35" i="4"/>
  <c r="F34" i="4"/>
  <c r="F33" i="4"/>
  <c r="F32" i="4"/>
  <c r="F31" i="4"/>
  <c r="F30" i="4"/>
  <c r="E29" i="4"/>
  <c r="D29" i="4"/>
  <c r="F28" i="4"/>
  <c r="F27" i="4"/>
  <c r="F26" i="4"/>
  <c r="F25" i="4"/>
  <c r="F24" i="4"/>
  <c r="E23" i="4"/>
  <c r="D19" i="1" s="1"/>
  <c r="D23" i="4"/>
  <c r="C19" i="1"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80" i="1"/>
  <c r="C1679" i="1"/>
  <c r="H1679" i="1" s="1"/>
  <c r="C1678" i="1"/>
  <c r="C1677" i="1"/>
  <c r="G1677" i="1" s="1"/>
  <c r="C1676" i="1"/>
  <c r="C1675" i="1"/>
  <c r="H1675" i="1" s="1"/>
  <c r="C1674" i="1"/>
  <c r="C1673" i="1"/>
  <c r="C1672" i="1"/>
  <c r="C1671" i="1"/>
  <c r="H1671" i="1" s="1"/>
  <c r="C1670" i="1"/>
  <c r="C1669" i="1"/>
  <c r="G1669" i="1" s="1"/>
  <c r="C1668" i="1"/>
  <c r="C1667" i="1"/>
  <c r="H1667" i="1" s="1"/>
  <c r="C1666" i="1"/>
  <c r="C1665" i="1"/>
  <c r="C1664" i="1"/>
  <c r="C1663" i="1"/>
  <c r="H1663" i="1" s="1"/>
  <c r="C1662" i="1"/>
  <c r="C1661" i="1"/>
  <c r="C1660" i="1"/>
  <c r="C1659" i="1"/>
  <c r="H1659" i="1" s="1"/>
  <c r="C1657" i="1"/>
  <c r="G1657" i="1" s="1"/>
  <c r="C1656" i="1"/>
  <c r="C1655" i="1"/>
  <c r="H1655" i="1" s="1"/>
  <c r="C1654" i="1"/>
  <c r="C1652" i="1"/>
  <c r="C1651" i="1"/>
  <c r="H1651" i="1" s="1"/>
  <c r="C1650" i="1"/>
  <c r="C1649" i="1"/>
  <c r="C1647" i="1"/>
  <c r="H1647" i="1" s="1"/>
  <c r="C1646" i="1"/>
  <c r="C1645" i="1"/>
  <c r="G1645" i="1" s="1"/>
  <c r="C1644" i="1"/>
  <c r="C1643" i="1"/>
  <c r="H1643" i="1" s="1"/>
  <c r="C1642" i="1"/>
  <c r="C1641" i="1"/>
  <c r="C1640" i="1"/>
  <c r="C1639" i="1"/>
  <c r="H1639" i="1" s="1"/>
  <c r="C1638" i="1"/>
  <c r="C1637" i="1"/>
  <c r="C1636" i="1"/>
  <c r="C1635" i="1"/>
  <c r="H1635" i="1" s="1"/>
  <c r="C1634" i="1"/>
  <c r="C1633" i="1"/>
  <c r="G1633" i="1" s="1"/>
  <c r="C1632" i="1"/>
  <c r="C1631" i="1"/>
  <c r="H1631" i="1" s="1"/>
  <c r="C1630" i="1"/>
  <c r="C1629" i="1"/>
  <c r="G1629" i="1" s="1"/>
  <c r="C1628" i="1"/>
  <c r="C1626" i="1"/>
  <c r="C1625" i="1"/>
  <c r="C1624" i="1"/>
  <c r="C1623" i="1"/>
  <c r="H1623" i="1" s="1"/>
  <c r="C1619" i="1"/>
  <c r="H1619" i="1" s="1"/>
  <c r="C1618" i="1"/>
  <c r="C1617" i="1"/>
  <c r="G1617" i="1" s="1"/>
  <c r="C1616" i="1"/>
  <c r="C1615" i="1"/>
  <c r="H1615" i="1" s="1"/>
  <c r="C1614" i="1"/>
  <c r="C1613"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3" i="1"/>
  <c r="C1592" i="1"/>
  <c r="C1591" i="1"/>
  <c r="H1591" i="1" s="1"/>
  <c r="C1590" i="1"/>
  <c r="C1589" i="1"/>
  <c r="C1588" i="1"/>
  <c r="C1587" i="1"/>
  <c r="H1587" i="1" s="1"/>
  <c r="C1586" i="1"/>
  <c r="C1585" i="1"/>
  <c r="G1585" i="1" s="1"/>
  <c r="C1583" i="1"/>
  <c r="H1583" i="1" s="1"/>
  <c r="C1581" i="1"/>
  <c r="H1581" i="1" s="1"/>
  <c r="D1580" i="1"/>
  <c r="C1580" i="1"/>
  <c r="D1579" i="1"/>
  <c r="C1579" i="1"/>
  <c r="H1579" i="1" s="1"/>
  <c r="D1578" i="1"/>
  <c r="C1578" i="1"/>
  <c r="D1577" i="1"/>
  <c r="C1577" i="1"/>
  <c r="D1576" i="1"/>
  <c r="C1576" i="1"/>
  <c r="D1575" i="1"/>
  <c r="C1575" i="1"/>
  <c r="D1574" i="1"/>
  <c r="C1574" i="1"/>
  <c r="G1574" i="1" s="1"/>
  <c r="D1573" i="1"/>
  <c r="C1573" i="1"/>
  <c r="G1573" i="1" s="1"/>
  <c r="D1572" i="1"/>
  <c r="C1572" i="1"/>
  <c r="D1571" i="1"/>
  <c r="C1571" i="1"/>
  <c r="C1570" i="1"/>
  <c r="D1569" i="1"/>
  <c r="C1569" i="1"/>
  <c r="D1568" i="1"/>
  <c r="C1568" i="1"/>
  <c r="D1567" i="1"/>
  <c r="C1567" i="1"/>
  <c r="H1567" i="1" s="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C1538" i="1"/>
  <c r="C1537" i="1"/>
  <c r="D1535" i="1"/>
  <c r="C1535" i="1"/>
  <c r="H1535" i="1" s="1"/>
  <c r="D1534" i="1"/>
  <c r="C1534" i="1"/>
  <c r="H1534" i="1" s="1"/>
  <c r="D1533" i="1"/>
  <c r="C1533" i="1"/>
  <c r="G1533" i="1" s="1"/>
  <c r="D1532" i="1"/>
  <c r="C1532" i="1"/>
  <c r="H1532" i="1" s="1"/>
  <c r="D1531" i="1"/>
  <c r="C1531" i="1"/>
  <c r="D1530" i="1"/>
  <c r="C1530" i="1"/>
  <c r="D1529" i="1"/>
  <c r="C1529" i="1"/>
  <c r="D1528" i="1"/>
  <c r="C1528" i="1"/>
  <c r="D1527" i="1"/>
  <c r="C1527" i="1"/>
  <c r="D1526" i="1"/>
  <c r="C1526" i="1"/>
  <c r="D1525" i="1"/>
  <c r="C1525" i="1"/>
  <c r="G1525" i="1" s="1"/>
  <c r="D1524" i="1"/>
  <c r="D1523" i="1"/>
  <c r="C1523" i="1"/>
  <c r="G1523" i="1" s="1"/>
  <c r="D1522" i="1"/>
  <c r="C1522" i="1"/>
  <c r="G1522" i="1" s="1"/>
  <c r="D1521" i="1"/>
  <c r="C1521" i="1"/>
  <c r="D1520" i="1"/>
  <c r="C1520" i="1"/>
  <c r="H1520" i="1" s="1"/>
  <c r="D1519" i="1"/>
  <c r="C1519" i="1"/>
  <c r="D1518" i="1"/>
  <c r="C1518" i="1"/>
  <c r="D1517" i="1"/>
  <c r="C1517" i="1"/>
  <c r="H1517" i="1" s="1"/>
  <c r="D1516" i="1"/>
  <c r="C1516" i="1"/>
  <c r="D1515" i="1"/>
  <c r="C1515" i="1"/>
  <c r="D1514" i="1"/>
  <c r="C1514" i="1"/>
  <c r="D1513" i="1"/>
  <c r="C1513" i="1"/>
  <c r="D1512" i="1"/>
  <c r="C1512" i="1"/>
  <c r="D1511" i="1"/>
  <c r="C1511" i="1"/>
  <c r="D1510" i="1"/>
  <c r="C1510" i="1"/>
  <c r="G1510" i="1" s="1"/>
  <c r="D1509" i="1"/>
  <c r="D1508" i="1"/>
  <c r="C1508" i="1"/>
  <c r="D1507" i="1"/>
  <c r="C1507" i="1"/>
  <c r="D1506" i="1"/>
  <c r="C1506" i="1"/>
  <c r="D1505" i="1"/>
  <c r="C1505" i="1"/>
  <c r="D1504" i="1"/>
  <c r="C1504" i="1"/>
  <c r="G1504" i="1" s="1"/>
  <c r="D1503" i="1"/>
  <c r="C1503" i="1"/>
  <c r="D1502" i="1"/>
  <c r="C1502" i="1"/>
  <c r="D1501" i="1"/>
  <c r="C1501" i="1"/>
  <c r="G1501" i="1" s="1"/>
  <c r="D1500" i="1"/>
  <c r="C1500" i="1"/>
  <c r="D1499" i="1"/>
  <c r="C1499" i="1"/>
  <c r="H1499" i="1" s="1"/>
  <c r="D1498" i="1"/>
  <c r="C1498" i="1"/>
  <c r="D1497" i="1"/>
  <c r="C1497" i="1"/>
  <c r="D1496" i="1"/>
  <c r="C1496" i="1"/>
  <c r="D1495" i="1"/>
  <c r="C1495" i="1"/>
  <c r="D1494" i="1"/>
  <c r="C1494" i="1"/>
  <c r="D1493" i="1"/>
  <c r="C1493" i="1"/>
  <c r="D1492" i="1"/>
  <c r="C1492" i="1"/>
  <c r="H1492" i="1" s="1"/>
  <c r="D1491" i="1"/>
  <c r="C1491" i="1"/>
  <c r="D1490" i="1"/>
  <c r="C1490" i="1"/>
  <c r="H1490" i="1" s="1"/>
  <c r="D1489" i="1"/>
  <c r="C1489" i="1"/>
  <c r="D1488" i="1"/>
  <c r="C1488" i="1"/>
  <c r="D1487" i="1"/>
  <c r="C1487" i="1"/>
  <c r="D1486" i="1"/>
  <c r="C1486" i="1"/>
  <c r="G1486" i="1" s="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H1474" i="1" s="1"/>
  <c r="D1473" i="1"/>
  <c r="C1473" i="1"/>
  <c r="D1472" i="1"/>
  <c r="C1472" i="1"/>
  <c r="H1472" i="1" s="1"/>
  <c r="D1471" i="1"/>
  <c r="C1471" i="1"/>
  <c r="D1470" i="1"/>
  <c r="C1470" i="1"/>
  <c r="D1469" i="1"/>
  <c r="C1469" i="1"/>
  <c r="D1468" i="1"/>
  <c r="C1468" i="1"/>
  <c r="G1468" i="1" s="1"/>
  <c r="D1467" i="1"/>
  <c r="C1467" i="1"/>
  <c r="D1466" i="1"/>
  <c r="C1466" i="1"/>
  <c r="H1466" i="1" s="1"/>
  <c r="D1465" i="1"/>
  <c r="C1465" i="1"/>
  <c r="D1464" i="1"/>
  <c r="C1464" i="1"/>
  <c r="D1463" i="1"/>
  <c r="C1463" i="1"/>
  <c r="D1462" i="1"/>
  <c r="C1462" i="1"/>
  <c r="D1461" i="1"/>
  <c r="C1461" i="1"/>
  <c r="G1461" i="1" s="1"/>
  <c r="D1460" i="1"/>
  <c r="C1460" i="1"/>
  <c r="D1459" i="1"/>
  <c r="C1459" i="1"/>
  <c r="D1458" i="1"/>
  <c r="C1458" i="1"/>
  <c r="D1457" i="1"/>
  <c r="C1457" i="1"/>
  <c r="D1456" i="1"/>
  <c r="C1456" i="1"/>
  <c r="H1456" i="1" s="1"/>
  <c r="D1455" i="1"/>
  <c r="C1455" i="1"/>
  <c r="D1454" i="1"/>
  <c r="C1454" i="1"/>
  <c r="H1454" i="1" s="1"/>
  <c r="D1453" i="1"/>
  <c r="C1453" i="1"/>
  <c r="D1452" i="1"/>
  <c r="C1452" i="1"/>
  <c r="D1451" i="1"/>
  <c r="C1451" i="1"/>
  <c r="D1450" i="1"/>
  <c r="C1450" i="1"/>
  <c r="G1450" i="1" s="1"/>
  <c r="D1449" i="1"/>
  <c r="C1449" i="1"/>
  <c r="D1448" i="1"/>
  <c r="C1448" i="1"/>
  <c r="D1447" i="1"/>
  <c r="C1447" i="1"/>
  <c r="D1446" i="1"/>
  <c r="C1446" i="1"/>
  <c r="D1445" i="1"/>
  <c r="C1445" i="1"/>
  <c r="D1444" i="1"/>
  <c r="C1444" i="1"/>
  <c r="D1443" i="1"/>
  <c r="C1443" i="1"/>
  <c r="G1443" i="1" s="1"/>
  <c r="D1442" i="1"/>
  <c r="C1442" i="1"/>
  <c r="D1441" i="1"/>
  <c r="C1441" i="1"/>
  <c r="D1440" i="1"/>
  <c r="C1440" i="1"/>
  <c r="D1439" i="1"/>
  <c r="C1439" i="1"/>
  <c r="D1438" i="1"/>
  <c r="C1438" i="1"/>
  <c r="H1438" i="1" s="1"/>
  <c r="D1437" i="1"/>
  <c r="C1437" i="1"/>
  <c r="D1436" i="1"/>
  <c r="C1436" i="1"/>
  <c r="H1436" i="1" s="1"/>
  <c r="D1435" i="1"/>
  <c r="C1435" i="1"/>
  <c r="D1434" i="1"/>
  <c r="C1434" i="1"/>
  <c r="D1433" i="1"/>
  <c r="C1433" i="1"/>
  <c r="D1432" i="1"/>
  <c r="C1432" i="1"/>
  <c r="G1432" i="1" s="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D1418" i="1"/>
  <c r="C1418" i="1"/>
  <c r="D1417" i="1"/>
  <c r="C1417" i="1"/>
  <c r="D1416" i="1"/>
  <c r="C1416" i="1"/>
  <c r="D1415" i="1"/>
  <c r="C1415" i="1"/>
  <c r="D1414" i="1"/>
  <c r="C1414" i="1"/>
  <c r="H1414" i="1" s="1"/>
  <c r="D1413" i="1"/>
  <c r="C1413" i="1"/>
  <c r="D1412" i="1"/>
  <c r="C1412" i="1"/>
  <c r="D1411" i="1"/>
  <c r="C1411" i="1"/>
  <c r="D1410" i="1"/>
  <c r="C1410" i="1"/>
  <c r="D1409" i="1"/>
  <c r="C1409" i="1"/>
  <c r="H1409" i="1" s="1"/>
  <c r="D1408" i="1"/>
  <c r="C1408" i="1"/>
  <c r="D1407" i="1"/>
  <c r="C1407" i="1"/>
  <c r="D1406" i="1"/>
  <c r="C1406" i="1"/>
  <c r="D1405" i="1"/>
  <c r="D1404" i="1"/>
  <c r="C1404" i="1"/>
  <c r="H1404" i="1" s="1"/>
  <c r="D1403" i="1"/>
  <c r="C1403" i="1"/>
  <c r="D1402" i="1"/>
  <c r="C1402" i="1"/>
  <c r="D1401" i="1"/>
  <c r="C1401" i="1"/>
  <c r="C1400" i="1"/>
  <c r="D1399" i="1"/>
  <c r="C1399" i="1"/>
  <c r="D1398" i="1"/>
  <c r="C1398" i="1"/>
  <c r="D1397" i="1"/>
  <c r="C1397" i="1"/>
  <c r="D1396" i="1"/>
  <c r="C1396" i="1"/>
  <c r="H1396" i="1" s="1"/>
  <c r="D1395" i="1"/>
  <c r="C1395" i="1"/>
  <c r="H1395" i="1" s="1"/>
  <c r="D1394" i="1"/>
  <c r="C1394" i="1"/>
  <c r="D1393" i="1"/>
  <c r="C1393" i="1"/>
  <c r="D1392" i="1"/>
  <c r="C1392" i="1"/>
  <c r="G1392" i="1" s="1"/>
  <c r="D1391" i="1"/>
  <c r="C1391" i="1"/>
  <c r="D1390" i="1"/>
  <c r="C1390" i="1"/>
  <c r="D1389" i="1"/>
  <c r="C1389" i="1"/>
  <c r="D1388" i="1"/>
  <c r="C1388" i="1"/>
  <c r="D1387" i="1"/>
  <c r="C1387" i="1"/>
  <c r="G1387" i="1" s="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G1376" i="1" s="1"/>
  <c r="D1375" i="1"/>
  <c r="C1375" i="1"/>
  <c r="H1375" i="1" s="1"/>
  <c r="D1374" i="1"/>
  <c r="C1374" i="1"/>
  <c r="G1374" i="1" s="1"/>
  <c r="D1373" i="1"/>
  <c r="C1373" i="1"/>
  <c r="D1372" i="1"/>
  <c r="C1372" i="1"/>
  <c r="D1371" i="1"/>
  <c r="C1371" i="1"/>
  <c r="D1370" i="1"/>
  <c r="C1370" i="1"/>
  <c r="H1370" i="1" s="1"/>
  <c r="D1369" i="1"/>
  <c r="C1369" i="1"/>
  <c r="G1369" i="1" s="1"/>
  <c r="D1368" i="1"/>
  <c r="C1368" i="1"/>
  <c r="D1367" i="1"/>
  <c r="C1367" i="1"/>
  <c r="D1366" i="1"/>
  <c r="C1366" i="1"/>
  <c r="G1366" i="1" s="1"/>
  <c r="D1365" i="1"/>
  <c r="C1365" i="1"/>
  <c r="D1364" i="1"/>
  <c r="C1364" i="1"/>
  <c r="D1363" i="1"/>
  <c r="C1363" i="1"/>
  <c r="G1363" i="1" s="1"/>
  <c r="D1362" i="1"/>
  <c r="C1362" i="1"/>
  <c r="G1362" i="1" s="1"/>
  <c r="D1361" i="1"/>
  <c r="C1361" i="1"/>
  <c r="D1360" i="1"/>
  <c r="C1360" i="1"/>
  <c r="D1359" i="1"/>
  <c r="C1359" i="1"/>
  <c r="G1359" i="1" s="1"/>
  <c r="D1358" i="1"/>
  <c r="C1358" i="1"/>
  <c r="D1357" i="1"/>
  <c r="C1357" i="1"/>
  <c r="D1356" i="1"/>
  <c r="C1356" i="1"/>
  <c r="G1356" i="1" s="1"/>
  <c r="D1355" i="1"/>
  <c r="C1355" i="1"/>
  <c r="D1354" i="1"/>
  <c r="C1354" i="1"/>
  <c r="G1354" i="1" s="1"/>
  <c r="D1353" i="1"/>
  <c r="C1353" i="1"/>
  <c r="D1352" i="1"/>
  <c r="C1352" i="1"/>
  <c r="D1351" i="1"/>
  <c r="C1351" i="1"/>
  <c r="G1351" i="1" s="1"/>
  <c r="D1350" i="1"/>
  <c r="C1350" i="1"/>
  <c r="D1349" i="1"/>
  <c r="C1349" i="1"/>
  <c r="D1348" i="1"/>
  <c r="C1348" i="1"/>
  <c r="G1348" i="1" s="1"/>
  <c r="D1347" i="1"/>
  <c r="C1347" i="1"/>
  <c r="D1346" i="1"/>
  <c r="C1346" i="1"/>
  <c r="D1345" i="1"/>
  <c r="C1345" i="1"/>
  <c r="G1345" i="1" s="1"/>
  <c r="D1344" i="1"/>
  <c r="C1344" i="1"/>
  <c r="G1344" i="1" s="1"/>
  <c r="D1343" i="1"/>
  <c r="C1343" i="1"/>
  <c r="D1342" i="1"/>
  <c r="C1342" i="1"/>
  <c r="D1341" i="1"/>
  <c r="C1341" i="1"/>
  <c r="D1340" i="1"/>
  <c r="C1340" i="1"/>
  <c r="D1339" i="1"/>
  <c r="C1339" i="1"/>
  <c r="D1338" i="1"/>
  <c r="C1338" i="1"/>
  <c r="D1337" i="1"/>
  <c r="C1337" i="1"/>
  <c r="D1336" i="1"/>
  <c r="C1336" i="1"/>
  <c r="G1336" i="1" s="1"/>
  <c r="D1335" i="1"/>
  <c r="C1335" i="1"/>
  <c r="D1334" i="1"/>
  <c r="C1334" i="1"/>
  <c r="D1333" i="1"/>
  <c r="C1333" i="1"/>
  <c r="G1333" i="1" s="1"/>
  <c r="D1332" i="1"/>
  <c r="C1332" i="1"/>
  <c r="D1331" i="1"/>
  <c r="C1331" i="1"/>
  <c r="D1330" i="1"/>
  <c r="C1330" i="1"/>
  <c r="D1329" i="1"/>
  <c r="C1329" i="1"/>
  <c r="D1328" i="1"/>
  <c r="C1328" i="1"/>
  <c r="D1327" i="1"/>
  <c r="C1327" i="1"/>
  <c r="G1327" i="1" s="1"/>
  <c r="D1326" i="1"/>
  <c r="C1326" i="1"/>
  <c r="G1326" i="1" s="1"/>
  <c r="D1325" i="1"/>
  <c r="C1325" i="1"/>
  <c r="D1324" i="1"/>
  <c r="C1324" i="1"/>
  <c r="D1323" i="1"/>
  <c r="C1323" i="1"/>
  <c r="H1323" i="1" s="1"/>
  <c r="D1322" i="1"/>
  <c r="C1322" i="1"/>
  <c r="D1321" i="1"/>
  <c r="C1321" i="1"/>
  <c r="D1320" i="1"/>
  <c r="C1320" i="1"/>
  <c r="D1319" i="1"/>
  <c r="C1319" i="1"/>
  <c r="D1318" i="1"/>
  <c r="C1318" i="1"/>
  <c r="G1318" i="1" s="1"/>
  <c r="D1317" i="1"/>
  <c r="C1317" i="1"/>
  <c r="D1316" i="1"/>
  <c r="C1316" i="1"/>
  <c r="D1315" i="1"/>
  <c r="C1315" i="1"/>
  <c r="G1315" i="1" s="1"/>
  <c r="D1314" i="1"/>
  <c r="C1314" i="1"/>
  <c r="D1313" i="1"/>
  <c r="C1313" i="1"/>
  <c r="D1312" i="1"/>
  <c r="C1312" i="1"/>
  <c r="D1311" i="1"/>
  <c r="C1311" i="1"/>
  <c r="H1311" i="1" s="1"/>
  <c r="D1310" i="1"/>
  <c r="C1310" i="1"/>
  <c r="D1309" i="1"/>
  <c r="C1309" i="1"/>
  <c r="G1309" i="1" s="1"/>
  <c r="D1308" i="1"/>
  <c r="C1308" i="1"/>
  <c r="G1308" i="1" s="1"/>
  <c r="D1307" i="1"/>
  <c r="C1307" i="1"/>
  <c r="D1306" i="1"/>
  <c r="C1306" i="1"/>
  <c r="D1305" i="1"/>
  <c r="C1305" i="1"/>
  <c r="H1305" i="1" s="1"/>
  <c r="D1304" i="1"/>
  <c r="C1304" i="1"/>
  <c r="D1303" i="1"/>
  <c r="C1303" i="1"/>
  <c r="D1302" i="1"/>
  <c r="C1302" i="1"/>
  <c r="D1301" i="1"/>
  <c r="C1301" i="1"/>
  <c r="D1300" i="1"/>
  <c r="C1300" i="1"/>
  <c r="G1300" i="1" s="1"/>
  <c r="D1299" i="1"/>
  <c r="C1299" i="1"/>
  <c r="D1298" i="1"/>
  <c r="C1298" i="1"/>
  <c r="D1297" i="1"/>
  <c r="C1297" i="1"/>
  <c r="G1297" i="1" s="1"/>
  <c r="D1296" i="1"/>
  <c r="C1296" i="1"/>
  <c r="D1295" i="1"/>
  <c r="C1295" i="1"/>
  <c r="D1294" i="1"/>
  <c r="C1294" i="1"/>
  <c r="D1293" i="1"/>
  <c r="C1293" i="1"/>
  <c r="H1293" i="1" s="1"/>
  <c r="D1292" i="1"/>
  <c r="C1292" i="1"/>
  <c r="D1291" i="1"/>
  <c r="C1291" i="1"/>
  <c r="G1291" i="1" s="1"/>
  <c r="D1290" i="1"/>
  <c r="C1290" i="1"/>
  <c r="G1290" i="1" s="1"/>
  <c r="D1289" i="1"/>
  <c r="C1289" i="1"/>
  <c r="D1288" i="1"/>
  <c r="C1288" i="1"/>
  <c r="D1287" i="1"/>
  <c r="C1287" i="1"/>
  <c r="H1287" i="1" s="1"/>
  <c r="D1286" i="1"/>
  <c r="C1286" i="1"/>
  <c r="D1285" i="1"/>
  <c r="C1285" i="1"/>
  <c r="D1284" i="1"/>
  <c r="C1284" i="1"/>
  <c r="D1283" i="1"/>
  <c r="C1283" i="1"/>
  <c r="D1282" i="1"/>
  <c r="C1282" i="1"/>
  <c r="G1282" i="1" s="1"/>
  <c r="D1281" i="1"/>
  <c r="C1281" i="1"/>
  <c r="D1280" i="1"/>
  <c r="C1280" i="1"/>
  <c r="D1279" i="1"/>
  <c r="C1279" i="1"/>
  <c r="G1279" i="1" s="1"/>
  <c r="D1278" i="1"/>
  <c r="C1278" i="1"/>
  <c r="D1277" i="1"/>
  <c r="C1277" i="1"/>
  <c r="D1276" i="1"/>
  <c r="C1276" i="1"/>
  <c r="D1275" i="1"/>
  <c r="C1275" i="1"/>
  <c r="H1275" i="1" s="1"/>
  <c r="D1274" i="1"/>
  <c r="C1274" i="1"/>
  <c r="D1273" i="1"/>
  <c r="C1273" i="1"/>
  <c r="G1273" i="1" s="1"/>
  <c r="D1272" i="1"/>
  <c r="C1272" i="1"/>
  <c r="G1272" i="1" s="1"/>
  <c r="D1271" i="1"/>
  <c r="C1271" i="1"/>
  <c r="D1270" i="1"/>
  <c r="C1270" i="1"/>
  <c r="D1269" i="1"/>
  <c r="C1269" i="1"/>
  <c r="H1269" i="1" s="1"/>
  <c r="D1268" i="1"/>
  <c r="C1268" i="1"/>
  <c r="D1267" i="1"/>
  <c r="C1267" i="1"/>
  <c r="D1266" i="1"/>
  <c r="C1266" i="1"/>
  <c r="D1265" i="1"/>
  <c r="C1265" i="1"/>
  <c r="D1264" i="1"/>
  <c r="C1264" i="1"/>
  <c r="G1264" i="1" s="1"/>
  <c r="D1263" i="1"/>
  <c r="C1263" i="1"/>
  <c r="D1262" i="1"/>
  <c r="C1262" i="1"/>
  <c r="D1261" i="1"/>
  <c r="C1261" i="1"/>
  <c r="G1261" i="1" s="1"/>
  <c r="D1260" i="1"/>
  <c r="C1260" i="1"/>
  <c r="D1259" i="1"/>
  <c r="C1259" i="1"/>
  <c r="D1258" i="1"/>
  <c r="C1258" i="1"/>
  <c r="D1257" i="1"/>
  <c r="C1257" i="1"/>
  <c r="H1257" i="1" s="1"/>
  <c r="D1256" i="1"/>
  <c r="C1256" i="1"/>
  <c r="D1255" i="1"/>
  <c r="C1255" i="1"/>
  <c r="G1255" i="1" s="1"/>
  <c r="D1253" i="1"/>
  <c r="C1253" i="1"/>
  <c r="D1252" i="1"/>
  <c r="C1252" i="1"/>
  <c r="D1251" i="1"/>
  <c r="C1251" i="1"/>
  <c r="H1251" i="1" s="1"/>
  <c r="D1250" i="1"/>
  <c r="C1250" i="1"/>
  <c r="D1249" i="1"/>
  <c r="C1249" i="1"/>
  <c r="D1248" i="1"/>
  <c r="C1248" i="1"/>
  <c r="D1247" i="1"/>
  <c r="C1247" i="1"/>
  <c r="D1246" i="1"/>
  <c r="C1246" i="1"/>
  <c r="G1246" i="1" s="1"/>
  <c r="D1245" i="1"/>
  <c r="C1245" i="1"/>
  <c r="D1244" i="1"/>
  <c r="C1244" i="1"/>
  <c r="D1243" i="1"/>
  <c r="C1243" i="1"/>
  <c r="G1243" i="1" s="1"/>
  <c r="D1242" i="1"/>
  <c r="C1242" i="1"/>
  <c r="D1241" i="1"/>
  <c r="C1241" i="1"/>
  <c r="D1240" i="1"/>
  <c r="C1240" i="1"/>
  <c r="D1239" i="1"/>
  <c r="C1239" i="1"/>
  <c r="H1239" i="1" s="1"/>
  <c r="D1238" i="1"/>
  <c r="C1238" i="1"/>
  <c r="D1237" i="1"/>
  <c r="C1237" i="1"/>
  <c r="G1237" i="1" s="1"/>
  <c r="D1236" i="1"/>
  <c r="C1236" i="1"/>
  <c r="G1236" i="1" s="1"/>
  <c r="D1235" i="1"/>
  <c r="C1235" i="1"/>
  <c r="D1234" i="1"/>
  <c r="C1234" i="1"/>
  <c r="D1233" i="1"/>
  <c r="C1233" i="1"/>
  <c r="H1233" i="1" s="1"/>
  <c r="D1232" i="1"/>
  <c r="C1232" i="1"/>
  <c r="D1231" i="1"/>
  <c r="C1231" i="1"/>
  <c r="D1230" i="1"/>
  <c r="C1230" i="1"/>
  <c r="D1229" i="1"/>
  <c r="C1229" i="1"/>
  <c r="D1228" i="1"/>
  <c r="C1228" i="1"/>
  <c r="G1228" i="1" s="1"/>
  <c r="D1227" i="1"/>
  <c r="C1227" i="1"/>
  <c r="D1226" i="1"/>
  <c r="C1226" i="1"/>
  <c r="D1225" i="1"/>
  <c r="C1225" i="1"/>
  <c r="G1225" i="1" s="1"/>
  <c r="D1224" i="1"/>
  <c r="C1224" i="1"/>
  <c r="D1223" i="1"/>
  <c r="C1223" i="1"/>
  <c r="D1222" i="1"/>
  <c r="C1222" i="1"/>
  <c r="D1221" i="1"/>
  <c r="C1221" i="1"/>
  <c r="H1221" i="1" s="1"/>
  <c r="D1220" i="1"/>
  <c r="C1220" i="1"/>
  <c r="D1219" i="1"/>
  <c r="C1219" i="1"/>
  <c r="G1219" i="1" s="1"/>
  <c r="D1218" i="1"/>
  <c r="C1218" i="1"/>
  <c r="G1218" i="1" s="1"/>
  <c r="D1217" i="1"/>
  <c r="C1217" i="1"/>
  <c r="D1216" i="1"/>
  <c r="C1216" i="1"/>
  <c r="D1215" i="1"/>
  <c r="C1215" i="1"/>
  <c r="H1215" i="1" s="1"/>
  <c r="D1214" i="1"/>
  <c r="C1214" i="1"/>
  <c r="D1213" i="1"/>
  <c r="C1213" i="1"/>
  <c r="D1212" i="1"/>
  <c r="C1212" i="1"/>
  <c r="D1211" i="1"/>
  <c r="C1211" i="1"/>
  <c r="D1210" i="1"/>
  <c r="C1210" i="1"/>
  <c r="G1210" i="1" s="1"/>
  <c r="D1209" i="1"/>
  <c r="C1209" i="1"/>
  <c r="D1208" i="1"/>
  <c r="C1208" i="1"/>
  <c r="D1207" i="1"/>
  <c r="C1207" i="1"/>
  <c r="G1207" i="1" s="1"/>
  <c r="D1206" i="1"/>
  <c r="D1205" i="1"/>
  <c r="C1205" i="1"/>
  <c r="D1204" i="1"/>
  <c r="C1204" i="1"/>
  <c r="D1203" i="1"/>
  <c r="C1203" i="1"/>
  <c r="H1203" i="1" s="1"/>
  <c r="D1202" i="1"/>
  <c r="C1202" i="1"/>
  <c r="D1201" i="1"/>
  <c r="C1201" i="1"/>
  <c r="G1201" i="1" s="1"/>
  <c r="D1200" i="1"/>
  <c r="C1200" i="1"/>
  <c r="G1200" i="1" s="1"/>
  <c r="D1199" i="1"/>
  <c r="C1199" i="1"/>
  <c r="D1198" i="1"/>
  <c r="C1198" i="1"/>
  <c r="D1197" i="1"/>
  <c r="C1197" i="1"/>
  <c r="H1197" i="1" s="1"/>
  <c r="D1196" i="1"/>
  <c r="C1196" i="1"/>
  <c r="D1195" i="1"/>
  <c r="C1195" i="1"/>
  <c r="D1194" i="1"/>
  <c r="C1194" i="1"/>
  <c r="H1194" i="1" s="1"/>
  <c r="D1193" i="1"/>
  <c r="C1193" i="1"/>
  <c r="D1192" i="1"/>
  <c r="C1192" i="1"/>
  <c r="D1191" i="1"/>
  <c r="C1191" i="1"/>
  <c r="H1191" i="1" s="1"/>
  <c r="D1190" i="1"/>
  <c r="C1190" i="1"/>
  <c r="D1189" i="1"/>
  <c r="C1189" i="1"/>
  <c r="D1188" i="1"/>
  <c r="C1188" i="1"/>
  <c r="D1187" i="1"/>
  <c r="C1187" i="1"/>
  <c r="D1186" i="1"/>
  <c r="C1186" i="1"/>
  <c r="G1186" i="1" s="1"/>
  <c r="D1185" i="1"/>
  <c r="C1185" i="1"/>
  <c r="D1184" i="1"/>
  <c r="C1184" i="1"/>
  <c r="D1183" i="1"/>
  <c r="C1183" i="1"/>
  <c r="G1183" i="1" s="1"/>
  <c r="D1182" i="1"/>
  <c r="C1182" i="1"/>
  <c r="H1182" i="1" s="1"/>
  <c r="D1181" i="1"/>
  <c r="D1178" i="1"/>
  <c r="C1178" i="1"/>
  <c r="D1177" i="1"/>
  <c r="C1177" i="1"/>
  <c r="D1176" i="1"/>
  <c r="C1176" i="1"/>
  <c r="H1176" i="1" s="1"/>
  <c r="D1175" i="1"/>
  <c r="C1175" i="1"/>
  <c r="D1174" i="1"/>
  <c r="C1174" i="1"/>
  <c r="G1174" i="1" s="1"/>
  <c r="D1173" i="1"/>
  <c r="C1173" i="1"/>
  <c r="H1173" i="1" s="1"/>
  <c r="D1172" i="1"/>
  <c r="C1172" i="1"/>
  <c r="D1171" i="1"/>
  <c r="C1171" i="1"/>
  <c r="G1171" i="1" s="1"/>
  <c r="D1170" i="1"/>
  <c r="C1170" i="1"/>
  <c r="D1169" i="1"/>
  <c r="C1169" i="1"/>
  <c r="D1168" i="1"/>
  <c r="C1168" i="1"/>
  <c r="D1167" i="1"/>
  <c r="C1167" i="1"/>
  <c r="G1167" i="1" s="1"/>
  <c r="D1166" i="1"/>
  <c r="C1166" i="1"/>
  <c r="D1165" i="1"/>
  <c r="C1165" i="1"/>
  <c r="D1164" i="1"/>
  <c r="C1164" i="1"/>
  <c r="H1164" i="1" s="1"/>
  <c r="D1163" i="1"/>
  <c r="C1163" i="1"/>
  <c r="D1162" i="1"/>
  <c r="C1162" i="1"/>
  <c r="D1161" i="1"/>
  <c r="C1161" i="1"/>
  <c r="H1161" i="1" s="1"/>
  <c r="D1160" i="1"/>
  <c r="C1160" i="1"/>
  <c r="D1159" i="1"/>
  <c r="C1159" i="1"/>
  <c r="D1158" i="1"/>
  <c r="C1158" i="1"/>
  <c r="H1158" i="1" s="1"/>
  <c r="D1157" i="1"/>
  <c r="C1157" i="1"/>
  <c r="D1156" i="1"/>
  <c r="C1156" i="1"/>
  <c r="D1155" i="1"/>
  <c r="C1155" i="1"/>
  <c r="D1154" i="1"/>
  <c r="C1154" i="1"/>
  <c r="G1154" i="1" s="1"/>
  <c r="D1153" i="1"/>
  <c r="C1153" i="1"/>
  <c r="G1153" i="1" s="1"/>
  <c r="D1152" i="1"/>
  <c r="D1151" i="1"/>
  <c r="C1151" i="1"/>
  <c r="D1150" i="1"/>
  <c r="C1150" i="1"/>
  <c r="G1150" i="1" s="1"/>
  <c r="D1149" i="1"/>
  <c r="C1149" i="1"/>
  <c r="H1149" i="1" s="1"/>
  <c r="D1148" i="1"/>
  <c r="C1148" i="1"/>
  <c r="D1147" i="1"/>
  <c r="C1147" i="1"/>
  <c r="G1147" i="1" s="1"/>
  <c r="D1146" i="1"/>
  <c r="C1146" i="1"/>
  <c r="D1145" i="1"/>
  <c r="C1145" i="1"/>
  <c r="G1145" i="1" s="1"/>
  <c r="D1144" i="1"/>
  <c r="C1144" i="1"/>
  <c r="H1144" i="1" s="1"/>
  <c r="D1143" i="1"/>
  <c r="C1143" i="1"/>
  <c r="D1142" i="1"/>
  <c r="C1142" i="1"/>
  <c r="H1142" i="1" s="1"/>
  <c r="D1141" i="1"/>
  <c r="C1141" i="1"/>
  <c r="D1139" i="1"/>
  <c r="C1139" i="1"/>
  <c r="D1138" i="1"/>
  <c r="C1138" i="1"/>
  <c r="G1138" i="1" s="1"/>
  <c r="D1137" i="1"/>
  <c r="C1137" i="1"/>
  <c r="H1137" i="1" s="1"/>
  <c r="D1136" i="1"/>
  <c r="C1136" i="1"/>
  <c r="H1136" i="1" s="1"/>
  <c r="D1135" i="1"/>
  <c r="C1135" i="1"/>
  <c r="G1135" i="1" s="1"/>
  <c r="D1134" i="1"/>
  <c r="C1134" i="1"/>
  <c r="D1133" i="1"/>
  <c r="C1133" i="1"/>
  <c r="D1132" i="1"/>
  <c r="C1132" i="1"/>
  <c r="D1131" i="1"/>
  <c r="C1131" i="1"/>
  <c r="G1131" i="1" s="1"/>
  <c r="D1130" i="1"/>
  <c r="C1130" i="1"/>
  <c r="D1129" i="1"/>
  <c r="C1129" i="1"/>
  <c r="D1128" i="1"/>
  <c r="C1128" i="1"/>
  <c r="H1128" i="1" s="1"/>
  <c r="D1127" i="1"/>
  <c r="C1127" i="1"/>
  <c r="D1126" i="1"/>
  <c r="C1126" i="1"/>
  <c r="D1125" i="1"/>
  <c r="C1125" i="1"/>
  <c r="H1125" i="1" s="1"/>
  <c r="D1124" i="1"/>
  <c r="D1123" i="1"/>
  <c r="C1123" i="1"/>
  <c r="D1122" i="1"/>
  <c r="C1122" i="1"/>
  <c r="D1121" i="1"/>
  <c r="C1121" i="1"/>
  <c r="G1121" i="1" s="1"/>
  <c r="D1120" i="1"/>
  <c r="C1120" i="1"/>
  <c r="G1120" i="1" s="1"/>
  <c r="D1119" i="1"/>
  <c r="C1119" i="1"/>
  <c r="D1118" i="1"/>
  <c r="C1118" i="1"/>
  <c r="D1117" i="1"/>
  <c r="C1117" i="1"/>
  <c r="G1117" i="1" s="1"/>
  <c r="D1116" i="1"/>
  <c r="C1116" i="1"/>
  <c r="H1116" i="1" s="1"/>
  <c r="D1115" i="1"/>
  <c r="C1115" i="1"/>
  <c r="D1114" i="1"/>
  <c r="C1114" i="1"/>
  <c r="G1114" i="1" s="1"/>
  <c r="D1113" i="1"/>
  <c r="C1113" i="1"/>
  <c r="D1112" i="1"/>
  <c r="C1112" i="1"/>
  <c r="G1112" i="1" s="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D1094" i="1"/>
  <c r="C1094" i="1"/>
  <c r="G1094" i="1" s="1"/>
  <c r="C1093" i="1"/>
  <c r="D1092" i="1"/>
  <c r="C1092" i="1"/>
  <c r="D1091" i="1"/>
  <c r="C1091" i="1"/>
  <c r="G1091" i="1" s="1"/>
  <c r="D1090" i="1"/>
  <c r="C1090" i="1"/>
  <c r="D1089" i="1"/>
  <c r="C1089" i="1"/>
  <c r="D1088" i="1"/>
  <c r="C1088" i="1"/>
  <c r="G1088" i="1" s="1"/>
  <c r="D1087" i="1"/>
  <c r="D1086" i="1"/>
  <c r="C1086" i="1"/>
  <c r="D1085" i="1"/>
  <c r="C1085" i="1"/>
  <c r="G1085" i="1" s="1"/>
  <c r="D1084" i="1"/>
  <c r="C1084" i="1"/>
  <c r="D1083" i="1"/>
  <c r="C1083" i="1"/>
  <c r="D1082" i="1"/>
  <c r="C1082" i="1"/>
  <c r="G1082" i="1" s="1"/>
  <c r="D1081" i="1"/>
  <c r="C1081" i="1"/>
  <c r="D1080" i="1"/>
  <c r="C1080" i="1"/>
  <c r="D1079" i="1"/>
  <c r="C1079" i="1"/>
  <c r="G1079" i="1" s="1"/>
  <c r="D1078" i="1"/>
  <c r="C1078" i="1"/>
  <c r="D1077" i="1"/>
  <c r="C1077" i="1"/>
  <c r="D1076" i="1"/>
  <c r="C1076" i="1"/>
  <c r="G1076" i="1" s="1"/>
  <c r="D1075" i="1"/>
  <c r="C1075" i="1"/>
  <c r="D1073" i="1"/>
  <c r="C1073" i="1"/>
  <c r="G1073" i="1" s="1"/>
  <c r="D1072" i="1"/>
  <c r="C1072" i="1"/>
  <c r="D1071" i="1"/>
  <c r="C1071" i="1"/>
  <c r="D1070" i="1"/>
  <c r="C1070" i="1"/>
  <c r="G1070" i="1" s="1"/>
  <c r="D1069" i="1"/>
  <c r="C1069" i="1"/>
  <c r="D1068" i="1"/>
  <c r="C1068" i="1"/>
  <c r="D1067" i="1"/>
  <c r="C1067" i="1"/>
  <c r="G1067" i="1" s="1"/>
  <c r="D1066" i="1"/>
  <c r="C1066" i="1"/>
  <c r="D1065" i="1"/>
  <c r="C1065" i="1"/>
  <c r="D1064" i="1"/>
  <c r="C1064" i="1"/>
  <c r="G1064" i="1" s="1"/>
  <c r="D1063" i="1"/>
  <c r="C1063" i="1"/>
  <c r="D1062" i="1"/>
  <c r="C1062" i="1"/>
  <c r="D1061" i="1"/>
  <c r="C1061" i="1"/>
  <c r="G1061" i="1" s="1"/>
  <c r="D1060" i="1"/>
  <c r="C1060" i="1"/>
  <c r="D1059" i="1"/>
  <c r="C1059" i="1"/>
  <c r="D1058" i="1"/>
  <c r="C1058" i="1"/>
  <c r="G1058" i="1" s="1"/>
  <c r="D1057" i="1"/>
  <c r="C1057" i="1"/>
  <c r="D1056" i="1"/>
  <c r="C1056" i="1"/>
  <c r="D1055" i="1"/>
  <c r="C1055" i="1"/>
  <c r="G1055" i="1" s="1"/>
  <c r="D1054" i="1"/>
  <c r="C1054" i="1"/>
  <c r="D1053" i="1"/>
  <c r="C1053" i="1"/>
  <c r="D1052" i="1"/>
  <c r="C1052" i="1"/>
  <c r="G1052" i="1" s="1"/>
  <c r="D1051" i="1"/>
  <c r="C1051" i="1"/>
  <c r="D1050" i="1"/>
  <c r="C1050" i="1"/>
  <c r="D1049" i="1"/>
  <c r="C1049" i="1"/>
  <c r="G1049" i="1" s="1"/>
  <c r="D1048" i="1"/>
  <c r="C1048" i="1"/>
  <c r="D1047" i="1"/>
  <c r="C1047" i="1"/>
  <c r="D1046" i="1"/>
  <c r="C1046" i="1"/>
  <c r="G1046" i="1" s="1"/>
  <c r="D1045" i="1"/>
  <c r="C1045" i="1"/>
  <c r="D1044" i="1"/>
  <c r="C1044" i="1"/>
  <c r="D1043" i="1"/>
  <c r="C1043" i="1"/>
  <c r="G1043" i="1" s="1"/>
  <c r="D1042" i="1"/>
  <c r="C1042" i="1"/>
  <c r="D1041" i="1"/>
  <c r="C1041" i="1"/>
  <c r="D1040" i="1"/>
  <c r="C1040" i="1"/>
  <c r="G1040" i="1" s="1"/>
  <c r="D1039" i="1"/>
  <c r="C1039" i="1"/>
  <c r="D1038" i="1"/>
  <c r="C1038" i="1"/>
  <c r="D1037" i="1"/>
  <c r="C1037" i="1"/>
  <c r="G1037" i="1" s="1"/>
  <c r="D1036" i="1"/>
  <c r="C1036" i="1"/>
  <c r="D1035" i="1"/>
  <c r="C1035" i="1"/>
  <c r="D1034" i="1"/>
  <c r="C1034" i="1"/>
  <c r="G1034" i="1" s="1"/>
  <c r="D1033" i="1"/>
  <c r="C1033" i="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G1009" i="1" s="1"/>
  <c r="D1008" i="1"/>
  <c r="C1008" i="1"/>
  <c r="H1008" i="1" s="1"/>
  <c r="D1007" i="1"/>
  <c r="C1007" i="1"/>
  <c r="H1007" i="1" s="1"/>
  <c r="D1006" i="1"/>
  <c r="C1006" i="1"/>
  <c r="G1006" i="1" s="1"/>
  <c r="D1005" i="1"/>
  <c r="C1005" i="1"/>
  <c r="D1004" i="1"/>
  <c r="C1004" i="1"/>
  <c r="H1004" i="1" s="1"/>
  <c r="D1003" i="1"/>
  <c r="C1003" i="1"/>
  <c r="G1003" i="1" s="1"/>
  <c r="D1002" i="1"/>
  <c r="C1002" i="1"/>
  <c r="D1001" i="1"/>
  <c r="C1001" i="1"/>
  <c r="D1000" i="1"/>
  <c r="C1000" i="1"/>
  <c r="D999" i="1"/>
  <c r="C999" i="1"/>
  <c r="D998" i="1"/>
  <c r="C998" i="1"/>
  <c r="H998" i="1" s="1"/>
  <c r="D997" i="1"/>
  <c r="C997" i="1"/>
  <c r="G997" i="1" s="1"/>
  <c r="D996" i="1"/>
  <c r="C996" i="1"/>
  <c r="D995" i="1"/>
  <c r="C995" i="1"/>
  <c r="D994" i="1"/>
  <c r="C994" i="1"/>
  <c r="G994" i="1" s="1"/>
  <c r="D993" i="1"/>
  <c r="C993" i="1"/>
  <c r="D992" i="1"/>
  <c r="C992" i="1"/>
  <c r="D991" i="1"/>
  <c r="C991" i="1"/>
  <c r="D990" i="1"/>
  <c r="C990" i="1"/>
  <c r="D989" i="1"/>
  <c r="C989" i="1"/>
  <c r="H989" i="1" s="1"/>
  <c r="D988" i="1"/>
  <c r="C988" i="1"/>
  <c r="D987" i="1"/>
  <c r="C987" i="1"/>
  <c r="H987" i="1" s="1"/>
  <c r="D986" i="1"/>
  <c r="C986" i="1"/>
  <c r="D985" i="1"/>
  <c r="C985" i="1"/>
  <c r="G985" i="1" s="1"/>
  <c r="D984" i="1"/>
  <c r="C984" i="1"/>
  <c r="D983" i="1"/>
  <c r="C983" i="1"/>
  <c r="D982" i="1"/>
  <c r="C982" i="1"/>
  <c r="D981" i="1"/>
  <c r="C981" i="1"/>
  <c r="D980" i="1"/>
  <c r="C980" i="1"/>
  <c r="H980" i="1" s="1"/>
  <c r="D979" i="1"/>
  <c r="C979" i="1"/>
  <c r="G979" i="1" s="1"/>
  <c r="D978" i="1"/>
  <c r="C978" i="1"/>
  <c r="D977" i="1"/>
  <c r="C977" i="1"/>
  <c r="D976" i="1"/>
  <c r="C976" i="1"/>
  <c r="D975" i="1"/>
  <c r="C975" i="1"/>
  <c r="D974" i="1"/>
  <c r="C974" i="1"/>
  <c r="D973" i="1"/>
  <c r="C973" i="1"/>
  <c r="D972" i="1"/>
  <c r="C972" i="1"/>
  <c r="D971" i="1"/>
  <c r="C971" i="1"/>
  <c r="D970" i="1"/>
  <c r="C970" i="1"/>
  <c r="D969" i="1"/>
  <c r="C969" i="1"/>
  <c r="H969" i="1" s="1"/>
  <c r="D968" i="1"/>
  <c r="C968" i="1"/>
  <c r="D967" i="1"/>
  <c r="C967" i="1"/>
  <c r="G967" i="1" s="1"/>
  <c r="D966" i="1"/>
  <c r="C966" i="1"/>
  <c r="D965" i="1"/>
  <c r="C965" i="1"/>
  <c r="D964" i="1"/>
  <c r="C964" i="1"/>
  <c r="D963" i="1"/>
  <c r="C963" i="1"/>
  <c r="D962" i="1"/>
  <c r="C962" i="1"/>
  <c r="H962" i="1" s="1"/>
  <c r="D961" i="1"/>
  <c r="C961" i="1"/>
  <c r="G961" i="1" s="1"/>
  <c r="D960" i="1"/>
  <c r="C960" i="1"/>
  <c r="D959" i="1"/>
  <c r="C959" i="1"/>
  <c r="D958" i="1"/>
  <c r="C958" i="1"/>
  <c r="D957" i="1"/>
  <c r="C957" i="1"/>
  <c r="D956" i="1"/>
  <c r="C956" i="1"/>
  <c r="D955" i="1"/>
  <c r="C955" i="1"/>
  <c r="D954" i="1"/>
  <c r="C954" i="1"/>
  <c r="D953" i="1"/>
  <c r="C953" i="1"/>
  <c r="D952" i="1"/>
  <c r="C952" i="1"/>
  <c r="D951" i="1"/>
  <c r="C951" i="1"/>
  <c r="D950" i="1"/>
  <c r="C950" i="1"/>
  <c r="D949" i="1"/>
  <c r="C949" i="1"/>
  <c r="G949" i="1" s="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H913" i="1" s="1"/>
  <c r="D912" i="1"/>
  <c r="C912" i="1"/>
  <c r="D911" i="1"/>
  <c r="C911" i="1"/>
  <c r="D910" i="1"/>
  <c r="C910" i="1"/>
  <c r="D909" i="1"/>
  <c r="C909" i="1"/>
  <c r="D908" i="1"/>
  <c r="C908" i="1"/>
  <c r="D907" i="1"/>
  <c r="C907" i="1"/>
  <c r="H907" i="1" s="1"/>
  <c r="D906" i="1"/>
  <c r="C906" i="1"/>
  <c r="D905" i="1"/>
  <c r="C905" i="1"/>
  <c r="D904" i="1"/>
  <c r="C904" i="1"/>
  <c r="H904" i="1" s="1"/>
  <c r="D903" i="1"/>
  <c r="C903" i="1"/>
  <c r="D902" i="1"/>
  <c r="C902" i="1"/>
  <c r="D901" i="1"/>
  <c r="C901" i="1"/>
  <c r="H901" i="1" s="1"/>
  <c r="D900" i="1"/>
  <c r="C900" i="1"/>
  <c r="D899" i="1"/>
  <c r="C899" i="1"/>
  <c r="D898" i="1"/>
  <c r="C898" i="1"/>
  <c r="H898" i="1" s="1"/>
  <c r="D897" i="1"/>
  <c r="C897" i="1"/>
  <c r="D896" i="1"/>
  <c r="C896" i="1"/>
  <c r="D895" i="1"/>
  <c r="C895" i="1"/>
  <c r="H895" i="1" s="1"/>
  <c r="D894" i="1"/>
  <c r="C894" i="1"/>
  <c r="D893" i="1"/>
  <c r="C893" i="1"/>
  <c r="D892" i="1"/>
  <c r="C892" i="1"/>
  <c r="D891" i="1"/>
  <c r="C891" i="1"/>
  <c r="D890" i="1"/>
  <c r="C890" i="1"/>
  <c r="D889" i="1"/>
  <c r="C889" i="1"/>
  <c r="H889" i="1" s="1"/>
  <c r="D888" i="1"/>
  <c r="C888" i="1"/>
  <c r="D887" i="1"/>
  <c r="C887" i="1"/>
  <c r="D886" i="1"/>
  <c r="C886" i="1"/>
  <c r="H886" i="1" s="1"/>
  <c r="D885" i="1"/>
  <c r="C885" i="1"/>
  <c r="D884" i="1"/>
  <c r="C884" i="1"/>
  <c r="D883" i="1"/>
  <c r="C883" i="1"/>
  <c r="H883" i="1" s="1"/>
  <c r="D882" i="1"/>
  <c r="C882" i="1"/>
  <c r="D881" i="1"/>
  <c r="C881" i="1"/>
  <c r="D880" i="1"/>
  <c r="C880" i="1"/>
  <c r="H880" i="1" s="1"/>
  <c r="D879" i="1"/>
  <c r="C879" i="1"/>
  <c r="D878" i="1"/>
  <c r="C878" i="1"/>
  <c r="D877" i="1"/>
  <c r="C877" i="1"/>
  <c r="D876" i="1"/>
  <c r="C876" i="1"/>
  <c r="D875" i="1"/>
  <c r="C875" i="1"/>
  <c r="D874" i="1"/>
  <c r="C874" i="1"/>
  <c r="H874" i="1" s="1"/>
  <c r="D873" i="1"/>
  <c r="C873" i="1"/>
  <c r="D872" i="1"/>
  <c r="C872" i="1"/>
  <c r="D871" i="1"/>
  <c r="C871" i="1"/>
  <c r="H871" i="1" s="1"/>
  <c r="D870" i="1"/>
  <c r="C870" i="1"/>
  <c r="D869" i="1"/>
  <c r="C869" i="1"/>
  <c r="D868" i="1"/>
  <c r="C868" i="1"/>
  <c r="H868" i="1" s="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H832" i="1" s="1"/>
  <c r="D831" i="1"/>
  <c r="C831" i="1"/>
  <c r="D830" i="1"/>
  <c r="C830" i="1"/>
  <c r="D829" i="1"/>
  <c r="C829" i="1"/>
  <c r="H829" i="1" s="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H811" i="1" s="1"/>
  <c r="D810" i="1"/>
  <c r="C810" i="1"/>
  <c r="D809" i="1"/>
  <c r="C809" i="1"/>
  <c r="D808" i="1"/>
  <c r="C808" i="1"/>
  <c r="H808" i="1" s="1"/>
  <c r="D807" i="1"/>
  <c r="C807" i="1"/>
  <c r="D806" i="1"/>
  <c r="C806" i="1"/>
  <c r="D805" i="1"/>
  <c r="C805" i="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H772" i="1" s="1"/>
  <c r="D771" i="1"/>
  <c r="C771" i="1"/>
  <c r="D770" i="1"/>
  <c r="C770" i="1"/>
  <c r="D769" i="1"/>
  <c r="C769" i="1"/>
  <c r="H769" i="1" s="1"/>
  <c r="D768" i="1"/>
  <c r="C768" i="1"/>
  <c r="D767" i="1"/>
  <c r="C767" i="1"/>
  <c r="D766" i="1"/>
  <c r="C766" i="1"/>
  <c r="H766" i="1" s="1"/>
  <c r="D765" i="1"/>
  <c r="C765" i="1"/>
  <c r="D764" i="1"/>
  <c r="C764" i="1"/>
  <c r="D763" i="1"/>
  <c r="C763" i="1"/>
  <c r="H763" i="1" s="1"/>
  <c r="D762" i="1"/>
  <c r="C762" i="1"/>
  <c r="D761" i="1"/>
  <c r="C761" i="1"/>
  <c r="D760" i="1"/>
  <c r="C760" i="1"/>
  <c r="H760" i="1" s="1"/>
  <c r="D759" i="1"/>
  <c r="C759" i="1"/>
  <c r="D758" i="1"/>
  <c r="C758" i="1"/>
  <c r="D757" i="1"/>
  <c r="C757" i="1"/>
  <c r="H757" i="1" s="1"/>
  <c r="D756" i="1"/>
  <c r="C756" i="1"/>
  <c r="D755" i="1"/>
  <c r="C755" i="1"/>
  <c r="D754" i="1"/>
  <c r="C754" i="1"/>
  <c r="H754" i="1" s="1"/>
  <c r="D753" i="1"/>
  <c r="C753" i="1"/>
  <c r="D752" i="1"/>
  <c r="C752" i="1"/>
  <c r="D751" i="1"/>
  <c r="C751" i="1"/>
  <c r="H751" i="1" s="1"/>
  <c r="D750" i="1"/>
  <c r="C750" i="1"/>
  <c r="D749" i="1"/>
  <c r="C749" i="1"/>
  <c r="D748" i="1"/>
  <c r="C748" i="1"/>
  <c r="H748" i="1" s="1"/>
  <c r="D747" i="1"/>
  <c r="C747" i="1"/>
  <c r="D746" i="1"/>
  <c r="C746" i="1"/>
  <c r="D745" i="1"/>
  <c r="C745" i="1"/>
  <c r="H745" i="1" s="1"/>
  <c r="D744" i="1"/>
  <c r="C744" i="1"/>
  <c r="D743" i="1"/>
  <c r="C743" i="1"/>
  <c r="D742" i="1"/>
  <c r="C742" i="1"/>
  <c r="H742" i="1" s="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H730" i="1" s="1"/>
  <c r="D729" i="1"/>
  <c r="C729" i="1"/>
  <c r="D728" i="1"/>
  <c r="C728" i="1"/>
  <c r="D727" i="1"/>
  <c r="C727" i="1"/>
  <c r="H727" i="1" s="1"/>
  <c r="D726" i="1"/>
  <c r="C726" i="1"/>
  <c r="D725" i="1"/>
  <c r="C725" i="1"/>
  <c r="D724" i="1"/>
  <c r="C724" i="1"/>
  <c r="D723" i="1"/>
  <c r="C723" i="1"/>
  <c r="D722" i="1"/>
  <c r="C722" i="1"/>
  <c r="D721" i="1"/>
  <c r="C721" i="1"/>
  <c r="H721" i="1" s="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D681" i="1"/>
  <c r="C681" i="1"/>
  <c r="D680" i="1"/>
  <c r="C680" i="1"/>
  <c r="H680" i="1" s="1"/>
  <c r="D679" i="1"/>
  <c r="C679" i="1"/>
  <c r="D678" i="1"/>
  <c r="C678" i="1"/>
  <c r="D677" i="1"/>
  <c r="C677" i="1"/>
  <c r="G677" i="1" s="1"/>
  <c r="D676" i="1"/>
  <c r="C676" i="1"/>
  <c r="D675" i="1"/>
  <c r="C675" i="1"/>
  <c r="D674" i="1"/>
  <c r="C674" i="1"/>
  <c r="D673" i="1"/>
  <c r="C673" i="1"/>
  <c r="D672" i="1"/>
  <c r="C672" i="1"/>
  <c r="D671" i="1"/>
  <c r="C671" i="1"/>
  <c r="G671" i="1" s="1"/>
  <c r="D670" i="1"/>
  <c r="C670" i="1"/>
  <c r="D669" i="1"/>
  <c r="C669" i="1"/>
  <c r="D668" i="1"/>
  <c r="C668" i="1"/>
  <c r="D667" i="1"/>
  <c r="C667" i="1"/>
  <c r="D666" i="1"/>
  <c r="C666" i="1"/>
  <c r="D665" i="1"/>
  <c r="C665" i="1"/>
  <c r="G665" i="1" s="1"/>
  <c r="D664" i="1"/>
  <c r="C664" i="1"/>
  <c r="D663" i="1"/>
  <c r="C663" i="1"/>
  <c r="H663" i="1" s="1"/>
  <c r="D662" i="1"/>
  <c r="C662" i="1"/>
  <c r="H662" i="1" s="1"/>
  <c r="D661" i="1"/>
  <c r="C661" i="1"/>
  <c r="D660" i="1"/>
  <c r="C660" i="1"/>
  <c r="H660" i="1" s="1"/>
  <c r="D659" i="1"/>
  <c r="C659" i="1"/>
  <c r="H659" i="1" s="1"/>
  <c r="D658" i="1"/>
  <c r="C658" i="1"/>
  <c r="D657" i="1"/>
  <c r="C657" i="1"/>
  <c r="H657" i="1" s="1"/>
  <c r="D656" i="1"/>
  <c r="C656" i="1"/>
  <c r="G656" i="1" s="1"/>
  <c r="D655" i="1"/>
  <c r="C655" i="1"/>
  <c r="D654" i="1"/>
  <c r="C654" i="1"/>
  <c r="D653" i="1"/>
  <c r="C653" i="1"/>
  <c r="H653" i="1" s="1"/>
  <c r="D652" i="1"/>
  <c r="C652" i="1"/>
  <c r="D651" i="1"/>
  <c r="C651" i="1"/>
  <c r="H651" i="1" s="1"/>
  <c r="D650" i="1"/>
  <c r="C650" i="1"/>
  <c r="G650" i="1" s="1"/>
  <c r="D648" i="1"/>
  <c r="C648" i="1"/>
  <c r="D647" i="1"/>
  <c r="C647" i="1"/>
  <c r="H647" i="1" s="1"/>
  <c r="D646" i="1"/>
  <c r="C646" i="1"/>
  <c r="H646" i="1" s="1"/>
  <c r="D645" i="1"/>
  <c r="C645" i="1"/>
  <c r="C641" i="1"/>
  <c r="D636" i="1"/>
  <c r="C636" i="1"/>
  <c r="D635" i="1"/>
  <c r="C635" i="1"/>
  <c r="H635" i="1" s="1"/>
  <c r="D632" i="1"/>
  <c r="C632" i="1"/>
  <c r="H632" i="1" s="1"/>
  <c r="D631" i="1"/>
  <c r="C631" i="1"/>
  <c r="H631" i="1" s="1"/>
  <c r="D630" i="1"/>
  <c r="D629" i="1"/>
  <c r="C629" i="1"/>
  <c r="H629" i="1" s="1"/>
  <c r="D628" i="1"/>
  <c r="C628" i="1"/>
  <c r="H628" i="1" s="1"/>
  <c r="D627" i="1"/>
  <c r="C627" i="1"/>
  <c r="G627" i="1" s="1"/>
  <c r="D626" i="1"/>
  <c r="C626" i="1"/>
  <c r="H626" i="1" s="1"/>
  <c r="D625" i="1"/>
  <c r="C625" i="1"/>
  <c r="D624" i="1"/>
  <c r="C624" i="1"/>
  <c r="D622" i="1"/>
  <c r="C622" i="1"/>
  <c r="D621" i="1"/>
  <c r="C621" i="1"/>
  <c r="H621" i="1" s="1"/>
  <c r="D620" i="1"/>
  <c r="C620" i="1"/>
  <c r="D619" i="1"/>
  <c r="C619" i="1"/>
  <c r="D618" i="1"/>
  <c r="C618" i="1"/>
  <c r="H618" i="1" s="1"/>
  <c r="D617" i="1"/>
  <c r="C617" i="1"/>
  <c r="D616" i="1"/>
  <c r="C616" i="1"/>
  <c r="D615" i="1"/>
  <c r="C615" i="1"/>
  <c r="H615" i="1" s="1"/>
  <c r="D614" i="1"/>
  <c r="C614" i="1"/>
  <c r="D613" i="1"/>
  <c r="C613" i="1"/>
  <c r="D612" i="1"/>
  <c r="C612" i="1"/>
  <c r="D611" i="1"/>
  <c r="C611" i="1"/>
  <c r="D610" i="1"/>
  <c r="C610" i="1"/>
  <c r="D609" i="1"/>
  <c r="C609" i="1"/>
  <c r="D608" i="1"/>
  <c r="C608" i="1"/>
  <c r="D607" i="1"/>
  <c r="C607" i="1"/>
  <c r="D606" i="1"/>
  <c r="C606" i="1"/>
  <c r="H606" i="1" s="1"/>
  <c r="D605" i="1"/>
  <c r="C605" i="1"/>
  <c r="D604" i="1"/>
  <c r="C604" i="1"/>
  <c r="D603" i="1"/>
  <c r="C603" i="1"/>
  <c r="H603" i="1" s="1"/>
  <c r="D602" i="1"/>
  <c r="C602" i="1"/>
  <c r="D601" i="1"/>
  <c r="C601" i="1"/>
  <c r="D600" i="1"/>
  <c r="C600" i="1"/>
  <c r="H600" i="1" s="1"/>
  <c r="D599" i="1"/>
  <c r="C599" i="1"/>
  <c r="D598" i="1"/>
  <c r="C598" i="1"/>
  <c r="D597" i="1"/>
  <c r="C597" i="1"/>
  <c r="H597" i="1" s="1"/>
  <c r="D596" i="1"/>
  <c r="C596" i="1"/>
  <c r="D595" i="1"/>
  <c r="C595" i="1"/>
  <c r="D594" i="1"/>
  <c r="C594" i="1"/>
  <c r="D593" i="1"/>
  <c r="C593" i="1"/>
  <c r="D592" i="1"/>
  <c r="C592" i="1"/>
  <c r="H592" i="1" s="1"/>
  <c r="D590" i="1"/>
  <c r="C590" i="1"/>
  <c r="D589" i="1"/>
  <c r="C589" i="1"/>
  <c r="H589" i="1" s="1"/>
  <c r="D588" i="1"/>
  <c r="C588" i="1"/>
  <c r="H588" i="1" s="1"/>
  <c r="D587" i="1"/>
  <c r="C587" i="1"/>
  <c r="D586" i="1"/>
  <c r="C586" i="1"/>
  <c r="D585" i="1"/>
  <c r="D584" i="1"/>
  <c r="C584" i="1"/>
  <c r="D583" i="1"/>
  <c r="C583" i="1"/>
  <c r="D582" i="1"/>
  <c r="C582" i="1"/>
  <c r="H582" i="1" s="1"/>
  <c r="D581" i="1"/>
  <c r="C581" i="1"/>
  <c r="D580" i="1"/>
  <c r="C580" i="1"/>
  <c r="D577" i="1"/>
  <c r="C577" i="1"/>
  <c r="D576" i="1"/>
  <c r="C576" i="1"/>
  <c r="D575" i="1"/>
  <c r="D574" i="1"/>
  <c r="C574" i="1"/>
  <c r="D573" i="1"/>
  <c r="C573" i="1"/>
  <c r="H573" i="1" s="1"/>
  <c r="D572" i="1"/>
  <c r="C572" i="1"/>
  <c r="D571" i="1"/>
  <c r="C571" i="1"/>
  <c r="G571" i="1" s="1"/>
  <c r="D570" i="1"/>
  <c r="C570" i="1"/>
  <c r="H570" i="1" s="1"/>
  <c r="D569" i="1"/>
  <c r="C569" i="1"/>
  <c r="H569" i="1" s="1"/>
  <c r="D568" i="1"/>
  <c r="C568" i="1"/>
  <c r="H568" i="1" s="1"/>
  <c r="D567" i="1"/>
  <c r="C567" i="1"/>
  <c r="H567" i="1" s="1"/>
  <c r="D566" i="1"/>
  <c r="C566" i="1"/>
  <c r="D564" i="1"/>
  <c r="C564" i="1"/>
  <c r="H564" i="1" s="1"/>
  <c r="D563" i="1"/>
  <c r="C563" i="1"/>
  <c r="D562" i="1"/>
  <c r="C562" i="1"/>
  <c r="D561" i="1"/>
  <c r="C561" i="1"/>
  <c r="D560" i="1"/>
  <c r="C560" i="1"/>
  <c r="D559" i="1"/>
  <c r="C559" i="1"/>
  <c r="D558" i="1"/>
  <c r="C558" i="1"/>
  <c r="D557" i="1"/>
  <c r="C557" i="1"/>
  <c r="D556" i="1"/>
  <c r="C556" i="1"/>
  <c r="D555" i="1"/>
  <c r="C555" i="1"/>
  <c r="H555" i="1" s="1"/>
  <c r="D554" i="1"/>
  <c r="C554" i="1"/>
  <c r="D553" i="1"/>
  <c r="C553" i="1"/>
  <c r="H553" i="1" s="1"/>
  <c r="D552" i="1"/>
  <c r="C552" i="1"/>
  <c r="D551" i="1"/>
  <c r="C551" i="1"/>
  <c r="D550" i="1"/>
  <c r="C550" i="1"/>
  <c r="H550" i="1" s="1"/>
  <c r="D549" i="1"/>
  <c r="C549" i="1"/>
  <c r="D548" i="1"/>
  <c r="C548" i="1"/>
  <c r="D547" i="1"/>
  <c r="C547" i="1"/>
  <c r="D546" i="1"/>
  <c r="C546" i="1"/>
  <c r="D545" i="1"/>
  <c r="C545" i="1"/>
  <c r="D544" i="1"/>
  <c r="C544" i="1"/>
  <c r="D543" i="1"/>
  <c r="C543" i="1"/>
  <c r="D542" i="1"/>
  <c r="C542" i="1"/>
  <c r="H542" i="1" s="1"/>
  <c r="D541" i="1"/>
  <c r="C541" i="1"/>
  <c r="G541" i="1" s="1"/>
  <c r="D540" i="1"/>
  <c r="C540" i="1"/>
  <c r="D539" i="1"/>
  <c r="D538" i="1"/>
  <c r="C538" i="1"/>
  <c r="G538" i="1" s="1"/>
  <c r="D537" i="1"/>
  <c r="C537" i="1"/>
  <c r="D536" i="1"/>
  <c r="C536" i="1"/>
  <c r="D535" i="1"/>
  <c r="C535" i="1"/>
  <c r="H535" i="1" s="1"/>
  <c r="D534" i="1"/>
  <c r="C534" i="1"/>
  <c r="D533" i="1"/>
  <c r="C533" i="1"/>
  <c r="D532" i="1"/>
  <c r="C532" i="1"/>
  <c r="H532" i="1" s="1"/>
  <c r="D531" i="1"/>
  <c r="C531" i="1"/>
  <c r="D528" i="1"/>
  <c r="C528" i="1"/>
  <c r="H528" i="1" s="1"/>
  <c r="D527" i="1"/>
  <c r="C527" i="1"/>
  <c r="H527" i="1" s="1"/>
  <c r="D526" i="1"/>
  <c r="C526" i="1"/>
  <c r="D525" i="1"/>
  <c r="C525" i="1"/>
  <c r="H525" i="1" s="1"/>
  <c r="D524" i="1"/>
  <c r="C524" i="1"/>
  <c r="H524" i="1" s="1"/>
  <c r="D523" i="1"/>
  <c r="C523" i="1"/>
  <c r="D522" i="1"/>
  <c r="C522" i="1"/>
  <c r="D521" i="1"/>
  <c r="C521" i="1"/>
  <c r="H521" i="1" s="1"/>
  <c r="D520" i="1"/>
  <c r="C520" i="1"/>
  <c r="D519" i="1"/>
  <c r="C519" i="1"/>
  <c r="H519" i="1" s="1"/>
  <c r="D518" i="1"/>
  <c r="C518" i="1"/>
  <c r="D517" i="1"/>
  <c r="C517" i="1"/>
  <c r="D515" i="1"/>
  <c r="C515" i="1"/>
  <c r="H515" i="1" s="1"/>
  <c r="D514" i="1"/>
  <c r="C514" i="1"/>
  <c r="D513" i="1"/>
  <c r="C513" i="1"/>
  <c r="D512" i="1"/>
  <c r="C512" i="1"/>
  <c r="D511" i="1"/>
  <c r="C511" i="1"/>
  <c r="D510" i="1"/>
  <c r="C510" i="1"/>
  <c r="D509" i="1"/>
  <c r="C509"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H495" i="1" s="1"/>
  <c r="D494" i="1"/>
  <c r="C494" i="1"/>
  <c r="H494" i="1" s="1"/>
  <c r="D493" i="1"/>
  <c r="C493" i="1"/>
  <c r="H493" i="1" s="1"/>
  <c r="D492" i="1"/>
  <c r="C492" i="1"/>
  <c r="D491" i="1"/>
  <c r="C491" i="1"/>
  <c r="D490" i="1"/>
  <c r="C490" i="1"/>
  <c r="D489" i="1"/>
  <c r="C489" i="1"/>
  <c r="D488" i="1"/>
  <c r="C488" i="1"/>
  <c r="D487" i="1"/>
  <c r="C487" i="1"/>
  <c r="D486" i="1"/>
  <c r="C486" i="1"/>
  <c r="D484" i="1"/>
  <c r="C484" i="1"/>
  <c r="H484" i="1" s="1"/>
  <c r="D483" i="1"/>
  <c r="C483" i="1"/>
  <c r="H483" i="1" s="1"/>
  <c r="D482" i="1"/>
  <c r="C482" i="1"/>
  <c r="D481" i="1"/>
  <c r="C481" i="1"/>
  <c r="H481" i="1" s="1"/>
  <c r="D480" i="1"/>
  <c r="C480" i="1"/>
  <c r="H480" i="1" s="1"/>
  <c r="D479" i="1"/>
  <c r="C479" i="1"/>
  <c r="D478" i="1"/>
  <c r="C478" i="1"/>
  <c r="H478" i="1" s="1"/>
  <c r="D477" i="1"/>
  <c r="C477" i="1"/>
  <c r="H477" i="1" s="1"/>
  <c r="D476" i="1"/>
  <c r="C476" i="1"/>
  <c r="D475" i="1"/>
  <c r="C475" i="1"/>
  <c r="H475" i="1" s="1"/>
  <c r="D474" i="1"/>
  <c r="C474" i="1"/>
  <c r="H474" i="1" s="1"/>
  <c r="D472" i="1"/>
  <c r="C472" i="1"/>
  <c r="D471" i="1"/>
  <c r="C471" i="1"/>
  <c r="H471" i="1" s="1"/>
  <c r="D470" i="1"/>
  <c r="C470" i="1"/>
  <c r="G470" i="1" s="1"/>
  <c r="D469" i="1"/>
  <c r="C469" i="1"/>
  <c r="H469" i="1" s="1"/>
  <c r="D468" i="1"/>
  <c r="C468" i="1"/>
  <c r="H468" i="1" s="1"/>
  <c r="D467" i="1"/>
  <c r="C467" i="1"/>
  <c r="D466" i="1"/>
  <c r="C466" i="1"/>
  <c r="H466" i="1" s="1"/>
  <c r="D465" i="1"/>
  <c r="C465" i="1"/>
  <c r="D464" i="1"/>
  <c r="C464" i="1"/>
  <c r="D463" i="1"/>
  <c r="C463" i="1"/>
  <c r="H463" i="1" s="1"/>
  <c r="D462" i="1"/>
  <c r="C462" i="1"/>
  <c r="D461" i="1"/>
  <c r="C461" i="1"/>
  <c r="D459" i="1"/>
  <c r="C459" i="1"/>
  <c r="D458" i="1"/>
  <c r="C458" i="1"/>
  <c r="D457" i="1"/>
  <c r="C457" i="1"/>
  <c r="H457" i="1" s="1"/>
  <c r="D456" i="1"/>
  <c r="C456" i="1"/>
  <c r="D455" i="1"/>
  <c r="C455" i="1"/>
  <c r="D454" i="1"/>
  <c r="C454" i="1"/>
  <c r="H454" i="1" s="1"/>
  <c r="D453" i="1"/>
  <c r="C453" i="1"/>
  <c r="D452" i="1"/>
  <c r="C452" i="1"/>
  <c r="D451" i="1"/>
  <c r="C451" i="1"/>
  <c r="D450" i="1"/>
  <c r="C450" i="1"/>
  <c r="D449" i="1"/>
  <c r="C449" i="1"/>
  <c r="H449" i="1" s="1"/>
  <c r="D448" i="1"/>
  <c r="C448" i="1"/>
  <c r="D447" i="1"/>
  <c r="C447" i="1"/>
  <c r="D446" i="1"/>
  <c r="C446" i="1"/>
  <c r="D445" i="1"/>
  <c r="C445" i="1"/>
  <c r="H445" i="1" s="1"/>
  <c r="D444" i="1"/>
  <c r="C444" i="1"/>
  <c r="D443" i="1"/>
  <c r="C443" i="1"/>
  <c r="H443" i="1" s="1"/>
  <c r="D442" i="1"/>
  <c r="C442" i="1"/>
  <c r="H442" i="1" s="1"/>
  <c r="D441" i="1"/>
  <c r="C441" i="1"/>
  <c r="D440" i="1"/>
  <c r="C440" i="1"/>
  <c r="D439" i="1"/>
  <c r="C439" i="1"/>
  <c r="H439" i="1" s="1"/>
  <c r="D438" i="1"/>
  <c r="C438" i="1"/>
  <c r="H438" i="1" s="1"/>
  <c r="D437" i="1"/>
  <c r="C437" i="1"/>
  <c r="H437" i="1" s="1"/>
  <c r="D436" i="1"/>
  <c r="C436" i="1"/>
  <c r="D435" i="1"/>
  <c r="C435" i="1"/>
  <c r="D434" i="1"/>
  <c r="C434" i="1"/>
  <c r="D433" i="1"/>
  <c r="C433" i="1"/>
  <c r="G433" i="1" s="1"/>
  <c r="D432" i="1"/>
  <c r="C432" i="1"/>
  <c r="D431" i="1"/>
  <c r="C431" i="1"/>
  <c r="D430" i="1"/>
  <c r="C430" i="1"/>
  <c r="G430" i="1" s="1"/>
  <c r="D429" i="1"/>
  <c r="C429" i="1"/>
  <c r="H429" i="1" s="1"/>
  <c r="D428" i="1"/>
  <c r="C428" i="1"/>
  <c r="D427" i="1"/>
  <c r="C427" i="1"/>
  <c r="G427" i="1" s="1"/>
  <c r="D426" i="1"/>
  <c r="C426" i="1"/>
  <c r="D423" i="1"/>
  <c r="D422" i="1"/>
  <c r="C422" i="1"/>
  <c r="H422" i="1" s="1"/>
  <c r="D421" i="1"/>
  <c r="D416" i="1"/>
  <c r="C416" i="1"/>
  <c r="H416" i="1" s="1"/>
  <c r="D415" i="1"/>
  <c r="C415" i="1"/>
  <c r="D414" i="1"/>
  <c r="C414" i="1"/>
  <c r="D411" i="1"/>
  <c r="C411" i="1"/>
  <c r="H411" i="1" s="1"/>
  <c r="D410" i="1"/>
  <c r="C410" i="1"/>
  <c r="D409" i="1"/>
  <c r="C409" i="1"/>
  <c r="H409" i="1" s="1"/>
  <c r="D408" i="1"/>
  <c r="C408" i="1"/>
  <c r="D407" i="1"/>
  <c r="C407" i="1"/>
  <c r="D406" i="1"/>
  <c r="C406" i="1"/>
  <c r="D405" i="1"/>
  <c r="C405" i="1"/>
  <c r="H405" i="1" s="1"/>
  <c r="D404" i="1"/>
  <c r="C404" i="1"/>
  <c r="D403" i="1"/>
  <c r="C403" i="1"/>
  <c r="H403" i="1" s="1"/>
  <c r="D402" i="1"/>
  <c r="C402" i="1"/>
  <c r="H402" i="1" s="1"/>
  <c r="D401" i="1"/>
  <c r="D400" i="1"/>
  <c r="C400" i="1"/>
  <c r="D399" i="1"/>
  <c r="C399" i="1"/>
  <c r="D398" i="1"/>
  <c r="C398" i="1"/>
  <c r="D397" i="1"/>
  <c r="C397" i="1"/>
  <c r="D396" i="1"/>
  <c r="C396" i="1"/>
  <c r="H396" i="1" s="1"/>
  <c r="D395" i="1"/>
  <c r="C395" i="1"/>
  <c r="D394" i="1"/>
  <c r="C394" i="1"/>
  <c r="D393" i="1"/>
  <c r="C393" i="1"/>
  <c r="H393" i="1" s="1"/>
  <c r="D392" i="1"/>
  <c r="C392" i="1"/>
  <c r="H392" i="1" s="1"/>
  <c r="D391" i="1"/>
  <c r="C391" i="1"/>
  <c r="G391" i="1" s="1"/>
  <c r="D390" i="1"/>
  <c r="C390" i="1"/>
  <c r="D389" i="1"/>
  <c r="C389" i="1"/>
  <c r="D388" i="1"/>
  <c r="C388" i="1"/>
  <c r="G388" i="1" s="1"/>
  <c r="D387" i="1"/>
  <c r="C387" i="1"/>
  <c r="H387" i="1" s="1"/>
  <c r="D386" i="1"/>
  <c r="C386" i="1"/>
  <c r="D385" i="1"/>
  <c r="C385" i="1"/>
  <c r="D384" i="1"/>
  <c r="C384" i="1"/>
  <c r="H384" i="1" s="1"/>
  <c r="D383" i="1"/>
  <c r="C383" i="1"/>
  <c r="D382" i="1"/>
  <c r="C382" i="1"/>
  <c r="H382" i="1" s="1"/>
  <c r="D381" i="1"/>
  <c r="C381" i="1"/>
  <c r="H381" i="1" s="1"/>
  <c r="D380" i="1"/>
  <c r="C380" i="1"/>
  <c r="D379" i="1"/>
  <c r="C379" i="1"/>
  <c r="D378" i="1"/>
  <c r="C378" i="1"/>
  <c r="H378" i="1" s="1"/>
  <c r="D377" i="1"/>
  <c r="C377" i="1"/>
  <c r="D376" i="1"/>
  <c r="C376" i="1"/>
  <c r="D375" i="1"/>
  <c r="C375" i="1"/>
  <c r="H375" i="1" s="1"/>
  <c r="D374" i="1"/>
  <c r="C374" i="1"/>
  <c r="D373" i="1"/>
  <c r="C373" i="1"/>
  <c r="D372" i="1"/>
  <c r="C372" i="1"/>
  <c r="H372" i="1" s="1"/>
  <c r="D371" i="1"/>
  <c r="C371" i="1"/>
  <c r="D370" i="1"/>
  <c r="C370" i="1"/>
  <c r="D369" i="1"/>
  <c r="C369" i="1"/>
  <c r="H369" i="1" s="1"/>
  <c r="D367" i="1"/>
  <c r="C367" i="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G358" i="1" s="1"/>
  <c r="D357" i="1"/>
  <c r="D354" i="1"/>
  <c r="C354" i="1"/>
  <c r="H354" i="1" s="1"/>
  <c r="D353" i="1"/>
  <c r="C353" i="1"/>
  <c r="D352" i="1"/>
  <c r="C352" i="1"/>
  <c r="D351" i="1"/>
  <c r="C351" i="1"/>
  <c r="H351" i="1" s="1"/>
  <c r="C350" i="1"/>
  <c r="D348" i="1"/>
  <c r="C348" i="1"/>
  <c r="H348" i="1" s="1"/>
  <c r="D347" i="1"/>
  <c r="C347" i="1"/>
  <c r="H347" i="1" s="1"/>
  <c r="D346" i="1"/>
  <c r="C346" i="1"/>
  <c r="D345" i="1"/>
  <c r="C345" i="1"/>
  <c r="H345" i="1" s="1"/>
  <c r="D344" i="1"/>
  <c r="C344" i="1"/>
  <c r="D343" i="1"/>
  <c r="C343" i="1"/>
  <c r="D342" i="1"/>
  <c r="C342" i="1"/>
  <c r="H342" i="1" s="1"/>
  <c r="D341" i="1"/>
  <c r="C341" i="1"/>
  <c r="H341" i="1" s="1"/>
  <c r="D340" i="1"/>
  <c r="C340" i="1"/>
  <c r="D339" i="1"/>
  <c r="C339" i="1"/>
  <c r="D338" i="1"/>
  <c r="C338" i="1"/>
  <c r="D337" i="1"/>
  <c r="C337" i="1"/>
  <c r="D336" i="1"/>
  <c r="C336" i="1"/>
  <c r="H336" i="1" s="1"/>
  <c r="D335" i="1"/>
  <c r="C335" i="1"/>
  <c r="H335" i="1" s="1"/>
  <c r="D334" i="1"/>
  <c r="C334" i="1"/>
  <c r="G334" i="1" s="1"/>
  <c r="D333" i="1"/>
  <c r="C333" i="1"/>
  <c r="H333" i="1" s="1"/>
  <c r="D332" i="1"/>
  <c r="C332" i="1"/>
  <c r="C331" i="1"/>
  <c r="D330" i="1"/>
  <c r="C330" i="1"/>
  <c r="H330" i="1" s="1"/>
  <c r="D329" i="1"/>
  <c r="C329" i="1"/>
  <c r="H329" i="1" s="1"/>
  <c r="D328" i="1"/>
  <c r="C328" i="1"/>
  <c r="D327" i="1"/>
  <c r="C327" i="1"/>
  <c r="D326" i="1"/>
  <c r="C326" i="1"/>
  <c r="H326" i="1" s="1"/>
  <c r="D325" i="1"/>
  <c r="C325" i="1"/>
  <c r="H325" i="1" s="1"/>
  <c r="D324" i="1"/>
  <c r="C324" i="1"/>
  <c r="H324" i="1" s="1"/>
  <c r="D323" i="1"/>
  <c r="C323" i="1"/>
  <c r="H323" i="1" s="1"/>
  <c r="D322" i="1"/>
  <c r="D321" i="1"/>
  <c r="C321" i="1"/>
  <c r="D320" i="1"/>
  <c r="C320" i="1"/>
  <c r="H320" i="1" s="1"/>
  <c r="D319" i="1"/>
  <c r="C319" i="1"/>
  <c r="D318" i="1"/>
  <c r="C318" i="1"/>
  <c r="D315" i="1"/>
  <c r="C315" i="1"/>
  <c r="H315" i="1" s="1"/>
  <c r="D314" i="1"/>
  <c r="C314" i="1"/>
  <c r="D313" i="1"/>
  <c r="C313" i="1"/>
  <c r="D312" i="1"/>
  <c r="C312" i="1"/>
  <c r="H312" i="1" s="1"/>
  <c r="D311" i="1"/>
  <c r="C311" i="1"/>
  <c r="D310" i="1"/>
  <c r="C310" i="1"/>
  <c r="H310" i="1" s="1"/>
  <c r="D309" i="1"/>
  <c r="C309" i="1"/>
  <c r="H309" i="1" s="1"/>
  <c r="D308" i="1"/>
  <c r="C308" i="1"/>
  <c r="D307" i="1"/>
  <c r="C307" i="1"/>
  <c r="D306" i="1"/>
  <c r="C306" i="1"/>
  <c r="H306" i="1" s="1"/>
  <c r="D305" i="1"/>
  <c r="D302" i="1"/>
  <c r="C302" i="1"/>
  <c r="D301" i="1"/>
  <c r="C301" i="1"/>
  <c r="D300" i="1"/>
  <c r="C300" i="1"/>
  <c r="D299" i="1"/>
  <c r="C299" i="1"/>
  <c r="D298" i="1"/>
  <c r="C298" i="1"/>
  <c r="D294" i="1"/>
  <c r="D293" i="1"/>
  <c r="D292" i="1"/>
  <c r="C292" i="1"/>
  <c r="H292" i="1" s="1"/>
  <c r="D291" i="1"/>
  <c r="C291" i="1"/>
  <c r="H291" i="1" s="1"/>
  <c r="D290" i="1"/>
  <c r="C290" i="1"/>
  <c r="D289" i="1"/>
  <c r="C289" i="1"/>
  <c r="H289" i="1" s="1"/>
  <c r="D288" i="1"/>
  <c r="C288" i="1"/>
  <c r="D287" i="1"/>
  <c r="C287" i="1"/>
  <c r="D286" i="1"/>
  <c r="C286" i="1"/>
  <c r="H286" i="1" s="1"/>
  <c r="D285" i="1"/>
  <c r="C285" i="1"/>
  <c r="D284" i="1"/>
  <c r="C284" i="1"/>
  <c r="D283" i="1"/>
  <c r="C283" i="1"/>
  <c r="H283" i="1" s="1"/>
  <c r="D282" i="1"/>
  <c r="C282" i="1"/>
  <c r="H282" i="1" s="1"/>
  <c r="D281" i="1"/>
  <c r="C281" i="1"/>
  <c r="D280" i="1"/>
  <c r="C280" i="1"/>
  <c r="H280" i="1" s="1"/>
  <c r="D279" i="1"/>
  <c r="C279" i="1"/>
  <c r="H279" i="1" s="1"/>
  <c r="D278" i="1"/>
  <c r="C278" i="1"/>
  <c r="D277" i="1"/>
  <c r="C277" i="1"/>
  <c r="H277" i="1" s="1"/>
  <c r="D276" i="1"/>
  <c r="C276" i="1"/>
  <c r="H276" i="1" s="1"/>
  <c r="D275" i="1"/>
  <c r="C275" i="1"/>
  <c r="D274" i="1"/>
  <c r="C274" i="1"/>
  <c r="H274" i="1" s="1"/>
  <c r="D273" i="1"/>
  <c r="C273" i="1"/>
  <c r="H273" i="1" s="1"/>
  <c r="D272" i="1"/>
  <c r="C272" i="1"/>
  <c r="D271" i="1"/>
  <c r="C271" i="1"/>
  <c r="H271" i="1" s="1"/>
  <c r="D270" i="1"/>
  <c r="C270" i="1"/>
  <c r="H270" i="1" s="1"/>
  <c r="D268" i="1"/>
  <c r="C268" i="1"/>
  <c r="D267" i="1"/>
  <c r="C267" i="1"/>
  <c r="H267" i="1" s="1"/>
  <c r="D266" i="1"/>
  <c r="C266" i="1"/>
  <c r="H266" i="1" s="1"/>
  <c r="D264" i="1"/>
  <c r="C264" i="1"/>
  <c r="D263" i="1"/>
  <c r="C263" i="1"/>
  <c r="D262" i="1"/>
  <c r="C262" i="1"/>
  <c r="D261" i="1"/>
  <c r="C261" i="1"/>
  <c r="D260" i="1"/>
  <c r="C260" i="1"/>
  <c r="D259" i="1"/>
  <c r="C259" i="1"/>
  <c r="D257" i="1"/>
  <c r="C257" i="1"/>
  <c r="D256" i="1"/>
  <c r="C256" i="1"/>
  <c r="H256" i="1" s="1"/>
  <c r="D255" i="1"/>
  <c r="C255" i="1"/>
  <c r="H255" i="1" s="1"/>
  <c r="D254" i="1"/>
  <c r="C254" i="1"/>
  <c r="H254" i="1" s="1"/>
  <c r="D253" i="1"/>
  <c r="C253" i="1"/>
  <c r="D252" i="1"/>
  <c r="C252" i="1"/>
  <c r="H252" i="1" s="1"/>
  <c r="D251" i="1"/>
  <c r="C251" i="1"/>
  <c r="D250" i="1"/>
  <c r="C250" i="1"/>
  <c r="H250" i="1" s="1"/>
  <c r="D249" i="1"/>
  <c r="C249" i="1"/>
  <c r="H249" i="1" s="1"/>
  <c r="D248" i="1"/>
  <c r="C248" i="1"/>
  <c r="H248" i="1" s="1"/>
  <c r="D247" i="1"/>
  <c r="C247" i="1"/>
  <c r="H247" i="1" s="1"/>
  <c r="D246" i="1"/>
  <c r="C246" i="1"/>
  <c r="H246" i="1" s="1"/>
  <c r="D245" i="1"/>
  <c r="C245" i="1"/>
  <c r="D244" i="1"/>
  <c r="C244" i="1"/>
  <c r="H244" i="1" s="1"/>
  <c r="D243" i="1"/>
  <c r="C243" i="1"/>
  <c r="D242" i="1"/>
  <c r="C242" i="1"/>
  <c r="D241" i="1"/>
  <c r="C241" i="1"/>
  <c r="H241" i="1" s="1"/>
  <c r="D240" i="1"/>
  <c r="C240" i="1"/>
  <c r="H240" i="1" s="1"/>
  <c r="D239" i="1"/>
  <c r="C239" i="1"/>
  <c r="D238" i="1"/>
  <c r="C238" i="1"/>
  <c r="H238" i="1" s="1"/>
  <c r="D237" i="1"/>
  <c r="C237" i="1"/>
  <c r="H237" i="1" s="1"/>
  <c r="D236" i="1"/>
  <c r="C236" i="1"/>
  <c r="D235" i="1"/>
  <c r="C235" i="1"/>
  <c r="D234" i="1"/>
  <c r="C234" i="1"/>
  <c r="D233" i="1"/>
  <c r="C233" i="1"/>
  <c r="D232" i="1"/>
  <c r="C232" i="1"/>
  <c r="D231" i="1"/>
  <c r="C231" i="1"/>
  <c r="H231" i="1" s="1"/>
  <c r="D230" i="1"/>
  <c r="C230" i="1"/>
  <c r="H230" i="1" s="1"/>
  <c r="D229" i="1"/>
  <c r="C229" i="1"/>
  <c r="D228" i="1"/>
  <c r="C228" i="1"/>
  <c r="D227" i="1"/>
  <c r="C227" i="1"/>
  <c r="D225" i="1"/>
  <c r="C225" i="1"/>
  <c r="H225" i="1" s="1"/>
  <c r="D224" i="1"/>
  <c r="C224" i="1"/>
  <c r="H224" i="1" s="1"/>
  <c r="D223" i="1"/>
  <c r="C223" i="1"/>
  <c r="D222" i="1"/>
  <c r="C222" i="1"/>
  <c r="H222" i="1" s="1"/>
  <c r="D220" i="1"/>
  <c r="C220" i="1"/>
  <c r="D219" i="1"/>
  <c r="C219" i="1"/>
  <c r="H219" i="1" s="1"/>
  <c r="D218" i="1"/>
  <c r="C218" i="1"/>
  <c r="D216" i="1"/>
  <c r="C216" i="1"/>
  <c r="D215" i="1"/>
  <c r="C215" i="1"/>
  <c r="D214" i="1"/>
  <c r="C214" i="1"/>
  <c r="D213" i="1"/>
  <c r="C213" i="1"/>
  <c r="D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H195" i="1" s="1"/>
  <c r="D194" i="1"/>
  <c r="C194" i="1"/>
  <c r="D193" i="1"/>
  <c r="C193" i="1"/>
  <c r="D192" i="1"/>
  <c r="C192" i="1"/>
  <c r="D191" i="1"/>
  <c r="C191" i="1"/>
  <c r="D190" i="1"/>
  <c r="D189" i="1"/>
  <c r="C189" i="1"/>
  <c r="H189" i="1" s="1"/>
  <c r="D188" i="1"/>
  <c r="C188" i="1"/>
  <c r="D187" i="1"/>
  <c r="C187" i="1"/>
  <c r="D186" i="1"/>
  <c r="C186" i="1"/>
  <c r="H186" i="1" s="1"/>
  <c r="D185" i="1"/>
  <c r="C185" i="1"/>
  <c r="H185" i="1" s="1"/>
  <c r="D184" i="1"/>
  <c r="C184" i="1"/>
  <c r="D183" i="1"/>
  <c r="C183" i="1"/>
  <c r="D182" i="1"/>
  <c r="C182" i="1"/>
  <c r="D181" i="1"/>
  <c r="C181" i="1"/>
  <c r="D180" i="1"/>
  <c r="C180" i="1"/>
  <c r="D179" i="1"/>
  <c r="C179" i="1"/>
  <c r="D178" i="1"/>
  <c r="C178" i="1"/>
  <c r="D177" i="1"/>
  <c r="C177" i="1"/>
  <c r="D176" i="1"/>
  <c r="C176" i="1"/>
  <c r="D175" i="1"/>
  <c r="C175" i="1"/>
  <c r="D173" i="1"/>
  <c r="C173" i="1"/>
  <c r="H173" i="1" s="1"/>
  <c r="D172" i="1"/>
  <c r="C172" i="1"/>
  <c r="H172" i="1" s="1"/>
  <c r="D171" i="1"/>
  <c r="C171" i="1"/>
  <c r="D170" i="1"/>
  <c r="C170" i="1"/>
  <c r="D169" i="1"/>
  <c r="C169" i="1"/>
  <c r="D168" i="1"/>
  <c r="C168" i="1"/>
  <c r="D167" i="1"/>
  <c r="C167" i="1"/>
  <c r="H167" i="1" s="1"/>
  <c r="D166" i="1"/>
  <c r="C166" i="1"/>
  <c r="D165" i="1"/>
  <c r="C165" i="1"/>
  <c r="H165" i="1" s="1"/>
  <c r="D164" i="1"/>
  <c r="C164" i="1"/>
  <c r="D163" i="1"/>
  <c r="C163" i="1"/>
  <c r="D162" i="1"/>
  <c r="C162" i="1"/>
  <c r="D161" i="1"/>
  <c r="C161" i="1"/>
  <c r="H161" i="1" s="1"/>
  <c r="D159" i="1"/>
  <c r="C159" i="1"/>
  <c r="D158" i="1"/>
  <c r="C158" i="1"/>
  <c r="H158" i="1" s="1"/>
  <c r="D157" i="1"/>
  <c r="C157" i="1"/>
  <c r="D156" i="1"/>
  <c r="D155" i="1"/>
  <c r="C155" i="1"/>
  <c r="D154" i="1"/>
  <c r="C154" i="1"/>
  <c r="D153" i="1"/>
  <c r="C153" i="1"/>
  <c r="D152" i="1"/>
  <c r="C152" i="1"/>
  <c r="D151" i="1"/>
  <c r="C151" i="1"/>
  <c r="D150" i="1"/>
  <c r="C150" i="1"/>
  <c r="D147" i="1"/>
  <c r="C147" i="1"/>
  <c r="H147" i="1" s="1"/>
  <c r="D146" i="1"/>
  <c r="C146" i="1"/>
  <c r="D145" i="1"/>
  <c r="C145" i="1"/>
  <c r="H145" i="1" s="1"/>
  <c r="D144" i="1"/>
  <c r="C144" i="1"/>
  <c r="H144" i="1" s="1"/>
  <c r="D143" i="1"/>
  <c r="C143" i="1"/>
  <c r="D142" i="1"/>
  <c r="C142" i="1"/>
  <c r="H142" i="1" s="1"/>
  <c r="D141" i="1"/>
  <c r="C141" i="1"/>
  <c r="H141" i="1" s="1"/>
  <c r="D140" i="1"/>
  <c r="C140" i="1"/>
  <c r="D139" i="1"/>
  <c r="C139" i="1"/>
  <c r="H139" i="1" s="1"/>
  <c r="D138" i="1"/>
  <c r="C138" i="1"/>
  <c r="H138" i="1" s="1"/>
  <c r="D135" i="1"/>
  <c r="C135" i="1"/>
  <c r="H135" i="1" s="1"/>
  <c r="D134" i="1"/>
  <c r="C134" i="1"/>
  <c r="H134" i="1" s="1"/>
  <c r="D133" i="1"/>
  <c r="C133" i="1"/>
  <c r="H133" i="1" s="1"/>
  <c r="D132" i="1"/>
  <c r="C132" i="1"/>
  <c r="D131" i="1"/>
  <c r="C131" i="1"/>
  <c r="H131" i="1" s="1"/>
  <c r="D130" i="1"/>
  <c r="D129" i="1"/>
  <c r="C129" i="1"/>
  <c r="H129" i="1" s="1"/>
  <c r="D128" i="1"/>
  <c r="C128" i="1"/>
  <c r="D127" i="1"/>
  <c r="C127" i="1"/>
  <c r="H127" i="1" s="1"/>
  <c r="D126" i="1"/>
  <c r="C126" i="1"/>
  <c r="D125" i="1"/>
  <c r="C125" i="1"/>
  <c r="H125" i="1" s="1"/>
  <c r="D124" i="1"/>
  <c r="C124" i="1"/>
  <c r="H124" i="1" s="1"/>
  <c r="D123" i="1"/>
  <c r="C123" i="1"/>
  <c r="D122" i="1"/>
  <c r="D120" i="1"/>
  <c r="C120" i="1"/>
  <c r="H120" i="1" s="1"/>
  <c r="D119" i="1"/>
  <c r="C119" i="1"/>
  <c r="D118" i="1"/>
  <c r="C118" i="1"/>
  <c r="H118" i="1" s="1"/>
  <c r="D117" i="1"/>
  <c r="C117" i="1"/>
  <c r="D116" i="1"/>
  <c r="C116" i="1"/>
  <c r="D115" i="1"/>
  <c r="C115" i="1"/>
  <c r="D114" i="1"/>
  <c r="C114" i="1"/>
  <c r="H114" i="1" s="1"/>
  <c r="D113" i="1"/>
  <c r="C113" i="1"/>
  <c r="D112" i="1"/>
  <c r="C112" i="1"/>
  <c r="D111" i="1"/>
  <c r="C111" i="1"/>
  <c r="H111" i="1" s="1"/>
  <c r="D110" i="1"/>
  <c r="C110" i="1"/>
  <c r="D109" i="1"/>
  <c r="C109" i="1"/>
  <c r="D108" i="1"/>
  <c r="C108" i="1"/>
  <c r="H108" i="1" s="1"/>
  <c r="D107" i="1"/>
  <c r="C107" i="1"/>
  <c r="D106" i="1"/>
  <c r="C106" i="1"/>
  <c r="D105" i="1"/>
  <c r="C105" i="1"/>
  <c r="D104" i="1"/>
  <c r="C104" i="1"/>
  <c r="D103" i="1"/>
  <c r="C103" i="1"/>
  <c r="D101" i="1"/>
  <c r="C101" i="1"/>
  <c r="H101" i="1" s="1"/>
  <c r="D100" i="1"/>
  <c r="C100" i="1"/>
  <c r="D99" i="1"/>
  <c r="C99" i="1"/>
  <c r="D98" i="1"/>
  <c r="C98" i="1"/>
  <c r="D97" i="1"/>
  <c r="C97" i="1"/>
  <c r="H97" i="1" s="1"/>
  <c r="D96" i="1"/>
  <c r="C96" i="1"/>
  <c r="D95" i="1"/>
  <c r="C95" i="1"/>
  <c r="D94" i="1"/>
  <c r="C94" i="1"/>
  <c r="D93" i="1"/>
  <c r="C93" i="1"/>
  <c r="G93" i="1" s="1"/>
  <c r="D92" i="1"/>
  <c r="C92" i="1"/>
  <c r="H92" i="1" s="1"/>
  <c r="D91" i="1"/>
  <c r="C91" i="1"/>
  <c r="D90" i="1"/>
  <c r="C90" i="1"/>
  <c r="G90" i="1" s="1"/>
  <c r="D89" i="1"/>
  <c r="C89" i="1"/>
  <c r="H89" i="1" s="1"/>
  <c r="D88" i="1"/>
  <c r="C88" i="1"/>
  <c r="D87" i="1"/>
  <c r="C87" i="1"/>
  <c r="D86" i="1"/>
  <c r="C86" i="1"/>
  <c r="H86" i="1" s="1"/>
  <c r="D85" i="1"/>
  <c r="C85" i="1"/>
  <c r="D84" i="1"/>
  <c r="C84" i="1"/>
  <c r="D83" i="1"/>
  <c r="C83" i="1"/>
  <c r="H83" i="1" s="1"/>
  <c r="D82" i="1"/>
  <c r="C82" i="1"/>
  <c r="D81" i="1"/>
  <c r="C81" i="1"/>
  <c r="D80" i="1"/>
  <c r="C80" i="1"/>
  <c r="D79" i="1"/>
  <c r="D78" i="1"/>
  <c r="D77" i="1"/>
  <c r="C77" i="1"/>
  <c r="H77" i="1" s="1"/>
  <c r="D76" i="1"/>
  <c r="C76" i="1"/>
  <c r="D75" i="1"/>
  <c r="C75" i="1"/>
  <c r="D74" i="1"/>
  <c r="C74" i="1"/>
  <c r="H74" i="1" s="1"/>
  <c r="D73" i="1"/>
  <c r="C73" i="1"/>
  <c r="D72" i="1"/>
  <c r="C72" i="1"/>
  <c r="H72" i="1" s="1"/>
  <c r="D71" i="1"/>
  <c r="C71" i="1"/>
  <c r="H71" i="1" s="1"/>
  <c r="D70" i="1"/>
  <c r="D69" i="1"/>
  <c r="C69" i="1"/>
  <c r="D68" i="1"/>
  <c r="C68" i="1"/>
  <c r="H68" i="1" s="1"/>
  <c r="D67" i="1"/>
  <c r="C67" i="1"/>
  <c r="D66" i="1"/>
  <c r="C66" i="1"/>
  <c r="D65" i="1"/>
  <c r="C65" i="1"/>
  <c r="H65" i="1" s="1"/>
  <c r="D64" i="1"/>
  <c r="C64" i="1"/>
  <c r="D63" i="1"/>
  <c r="C63" i="1"/>
  <c r="H63" i="1" s="1"/>
  <c r="D62" i="1"/>
  <c r="C62" i="1"/>
  <c r="H62" i="1" s="1"/>
  <c r="D61" i="1"/>
  <c r="C61" i="1"/>
  <c r="D60" i="1"/>
  <c r="D59" i="1"/>
  <c r="C59" i="1"/>
  <c r="D58" i="1"/>
  <c r="C58" i="1"/>
  <c r="D57" i="1"/>
  <c r="C57" i="1"/>
  <c r="H57" i="1" s="1"/>
  <c r="D56" i="1"/>
  <c r="C56" i="1"/>
  <c r="D55" i="1"/>
  <c r="C55" i="1"/>
  <c r="D54" i="1"/>
  <c r="C54" i="1"/>
  <c r="D53" i="1"/>
  <c r="C53" i="1"/>
  <c r="H53" i="1" s="1"/>
  <c r="D52" i="1"/>
  <c r="C52" i="1"/>
  <c r="H52" i="1" s="1"/>
  <c r="D51" i="1"/>
  <c r="C51" i="1"/>
  <c r="H51" i="1" s="1"/>
  <c r="D50" i="1"/>
  <c r="C50" i="1"/>
  <c r="H50" i="1" s="1"/>
  <c r="D49" i="1"/>
  <c r="C49" i="1"/>
  <c r="D48" i="1"/>
  <c r="C48" i="1"/>
  <c r="H48" i="1" s="1"/>
  <c r="D47" i="1"/>
  <c r="C47" i="1"/>
  <c r="H47" i="1" s="1"/>
  <c r="D46" i="1"/>
  <c r="C46" i="1"/>
  <c r="H46" i="1" s="1"/>
  <c r="D44" i="1"/>
  <c r="C44" i="1"/>
  <c r="H44" i="1" s="1"/>
  <c r="D43" i="1"/>
  <c r="C43" i="1"/>
  <c r="D42" i="1"/>
  <c r="C42" i="1"/>
  <c r="H42" i="1" s="1"/>
  <c r="D41" i="1"/>
  <c r="C41" i="1"/>
  <c r="H41" i="1" s="1"/>
  <c r="D40" i="1"/>
  <c r="C40" i="1"/>
  <c r="D39" i="1"/>
  <c r="D38" i="1"/>
  <c r="C38" i="1"/>
  <c r="D37" i="1"/>
  <c r="C37" i="1"/>
  <c r="D36" i="1"/>
  <c r="C36" i="1"/>
  <c r="D35" i="1"/>
  <c r="D34" i="1"/>
  <c r="C34" i="1"/>
  <c r="D33" i="1"/>
  <c r="C33" i="1"/>
  <c r="D32" i="1"/>
  <c r="C32" i="1"/>
  <c r="H32" i="1" s="1"/>
  <c r="D31" i="1"/>
  <c r="C31" i="1"/>
  <c r="D30" i="1"/>
  <c r="C30" i="1"/>
  <c r="D29" i="1"/>
  <c r="C29" i="1"/>
  <c r="D28" i="1"/>
  <c r="C28" i="1"/>
  <c r="D27" i="1"/>
  <c r="C27" i="1"/>
  <c r="D26" i="1"/>
  <c r="C26" i="1"/>
  <c r="D25" i="1"/>
  <c r="D24" i="1"/>
  <c r="C24" i="1"/>
  <c r="D23" i="1"/>
  <c r="C23" i="1"/>
  <c r="H23" i="1" s="1"/>
  <c r="D22" i="1"/>
  <c r="C22" i="1"/>
  <c r="D21" i="1"/>
  <c r="C21" i="1"/>
  <c r="D20" i="1"/>
  <c r="C20" i="1"/>
  <c r="H20" i="1" s="1"/>
  <c r="D18" i="1"/>
  <c r="C18" i="1"/>
  <c r="H18" i="1" s="1"/>
  <c r="D17" i="1"/>
  <c r="C17" i="1"/>
  <c r="H17" i="1" s="1"/>
  <c r="D16" i="1"/>
  <c r="C16" i="1"/>
  <c r="D15" i="1"/>
  <c r="C15" i="1"/>
  <c r="H15" i="1" s="1"/>
  <c r="D14" i="1"/>
  <c r="C14" i="1"/>
  <c r="H14" i="1" s="1"/>
  <c r="D13" i="1"/>
  <c r="C13" i="1"/>
  <c r="D12" i="1"/>
  <c r="C12" i="1"/>
  <c r="D11" i="1"/>
  <c r="C11" i="1"/>
  <c r="H11" i="1" s="1"/>
  <c r="D10" i="1"/>
  <c r="C10" i="1"/>
  <c r="D9" i="1"/>
  <c r="C9" i="1"/>
  <c r="H9" i="1" s="1"/>
  <c r="D8" i="1"/>
  <c r="C8" i="1"/>
  <c r="D7" i="1"/>
  <c r="C7" i="1"/>
  <c r="D6" i="1"/>
  <c r="C6" i="1"/>
  <c r="H6" i="1" s="1"/>
  <c r="D5" i="1"/>
  <c r="C5" i="1"/>
  <c r="D4" i="1"/>
  <c r="C4" i="1"/>
  <c r="C137" i="1" l="1"/>
  <c r="C212" i="1"/>
  <c r="D51" i="8"/>
  <c r="C1627" i="1" s="1"/>
  <c r="H1627" i="1" s="1"/>
  <c r="C1603" i="1"/>
  <c r="H1603" i="1" s="1"/>
  <c r="D6" i="8"/>
  <c r="D44" i="8" s="1"/>
  <c r="E170" i="9"/>
  <c r="H996" i="1"/>
  <c r="E166" i="9"/>
  <c r="E161" i="9"/>
  <c r="E160" i="9"/>
  <c r="H978" i="1"/>
  <c r="G976" i="1"/>
  <c r="H971" i="1"/>
  <c r="H960" i="1"/>
  <c r="G958" i="1"/>
  <c r="H951" i="1"/>
  <c r="H944" i="1"/>
  <c r="E137" i="9"/>
  <c r="F275" i="9"/>
  <c r="F271" i="9"/>
  <c r="H929" i="1"/>
  <c r="E128" i="9"/>
  <c r="H916" i="1"/>
  <c r="H910" i="1"/>
  <c r="F260" i="9"/>
  <c r="F258" i="9"/>
  <c r="H892" i="1"/>
  <c r="E101" i="9"/>
  <c r="E98" i="9"/>
  <c r="H877" i="1"/>
  <c r="E86" i="9"/>
  <c r="H805" i="1"/>
  <c r="E75" i="9"/>
  <c r="E72" i="9"/>
  <c r="E68" i="9"/>
  <c r="E66" i="9"/>
  <c r="F245" i="9"/>
  <c r="E64" i="9"/>
  <c r="E62" i="9"/>
  <c r="E59" i="9"/>
  <c r="H736" i="1"/>
  <c r="H733" i="1"/>
  <c r="H724" i="1"/>
  <c r="E46" i="9"/>
  <c r="E43" i="9"/>
  <c r="E39" i="9"/>
  <c r="H674" i="1"/>
  <c r="H672" i="1"/>
  <c r="H669" i="1"/>
  <c r="H668" i="1"/>
  <c r="H666" i="1"/>
  <c r="E27" i="9"/>
  <c r="H654" i="1"/>
  <c r="E26" i="9"/>
  <c r="B26" i="9" s="1"/>
  <c r="E25" i="9"/>
  <c r="B25" i="9" s="1"/>
  <c r="E296" i="9"/>
  <c r="B296" i="9" s="1"/>
  <c r="H648" i="1"/>
  <c r="H649" i="1"/>
  <c r="F656" i="4"/>
  <c r="H636" i="1"/>
  <c r="E173" i="9"/>
  <c r="C630" i="1"/>
  <c r="G630" i="1" s="1"/>
  <c r="H625" i="1"/>
  <c r="G624" i="1"/>
  <c r="E172" i="9"/>
  <c r="B172" i="9" s="1"/>
  <c r="E171" i="9"/>
  <c r="E167" i="9"/>
  <c r="B167" i="9" s="1"/>
  <c r="H614" i="1"/>
  <c r="E164" i="9"/>
  <c r="E163" i="9"/>
  <c r="H610" i="1"/>
  <c r="H611" i="1"/>
  <c r="F289" i="9"/>
  <c r="E162" i="9"/>
  <c r="H608" i="1"/>
  <c r="F287" i="9"/>
  <c r="E159" i="9"/>
  <c r="F285" i="9"/>
  <c r="H604" i="1"/>
  <c r="H601" i="1"/>
  <c r="E156" i="9"/>
  <c r="B156" i="9" s="1"/>
  <c r="F283" i="9"/>
  <c r="B283" i="9" s="1"/>
  <c r="E155" i="9"/>
  <c r="B155" i="9" s="1"/>
  <c r="H596" i="1"/>
  <c r="E152" i="9"/>
  <c r="F281" i="9"/>
  <c r="H595" i="1"/>
  <c r="E151" i="9"/>
  <c r="E150" i="9"/>
  <c r="E149" i="9"/>
  <c r="H593" i="1"/>
  <c r="H586" i="1"/>
  <c r="H580" i="1"/>
  <c r="H579" i="1"/>
  <c r="H576" i="1"/>
  <c r="E571" i="4"/>
  <c r="D565" i="1" s="1"/>
  <c r="H572" i="1"/>
  <c r="H566" i="1"/>
  <c r="E148" i="9"/>
  <c r="E147" i="9"/>
  <c r="B147" i="9" s="1"/>
  <c r="E146" i="9"/>
  <c r="E144" i="9"/>
  <c r="E142" i="9"/>
  <c r="G554" i="1"/>
  <c r="G551" i="1"/>
  <c r="H552" i="1"/>
  <c r="E140" i="9"/>
  <c r="H548" i="1"/>
  <c r="F277" i="9"/>
  <c r="E138" i="9"/>
  <c r="B138" i="9" s="1"/>
  <c r="E136" i="9"/>
  <c r="F274" i="9"/>
  <c r="E134" i="9"/>
  <c r="F273" i="9"/>
  <c r="C539" i="1"/>
  <c r="H539" i="1" s="1"/>
  <c r="H537" i="1"/>
  <c r="H536" i="1"/>
  <c r="H534" i="1"/>
  <c r="H531" i="1"/>
  <c r="F270" i="9"/>
  <c r="E130" i="9"/>
  <c r="H513" i="1"/>
  <c r="E126" i="9"/>
  <c r="E124" i="9"/>
  <c r="E123" i="9"/>
  <c r="F269" i="9"/>
  <c r="E122" i="9"/>
  <c r="B122" i="9" s="1"/>
  <c r="E119" i="9"/>
  <c r="F265" i="9"/>
  <c r="E118" i="9"/>
  <c r="E116" i="9"/>
  <c r="B116" i="9" s="1"/>
  <c r="E115" i="9"/>
  <c r="B115" i="9" s="1"/>
  <c r="E113" i="9"/>
  <c r="F261" i="9"/>
  <c r="E112" i="9"/>
  <c r="E111" i="9"/>
  <c r="H492" i="1"/>
  <c r="E110" i="9"/>
  <c r="F259" i="9"/>
  <c r="F257" i="9"/>
  <c r="E107" i="9"/>
  <c r="E479" i="4"/>
  <c r="D473" i="1" s="1"/>
  <c r="H467" i="1"/>
  <c r="H464" i="1"/>
  <c r="H461" i="1"/>
  <c r="E104" i="9"/>
  <c r="B104" i="9" s="1"/>
  <c r="E103" i="9"/>
  <c r="B103" i="9" s="1"/>
  <c r="E102" i="9"/>
  <c r="H451" i="1"/>
  <c r="E100" i="9"/>
  <c r="E99" i="9"/>
  <c r="H446" i="1"/>
  <c r="E95" i="9"/>
  <c r="F253" i="9"/>
  <c r="F251" i="9"/>
  <c r="E92" i="9"/>
  <c r="H434" i="1"/>
  <c r="E91" i="9"/>
  <c r="E90" i="9"/>
  <c r="H435" i="1"/>
  <c r="F249" i="9"/>
  <c r="H431" i="1"/>
  <c r="E89" i="9"/>
  <c r="H426" i="1"/>
  <c r="H428" i="1"/>
  <c r="F428" i="4"/>
  <c r="H408" i="1"/>
  <c r="H406" i="1"/>
  <c r="H404" i="1"/>
  <c r="H399" i="1"/>
  <c r="H395" i="1"/>
  <c r="H390" i="1"/>
  <c r="H389" i="1"/>
  <c r="F379" i="4"/>
  <c r="H379" i="1"/>
  <c r="H376" i="1"/>
  <c r="H373" i="1"/>
  <c r="H371" i="1"/>
  <c r="H370" i="1"/>
  <c r="G367" i="1"/>
  <c r="G364" i="1"/>
  <c r="G361" i="1"/>
  <c r="H353" i="1"/>
  <c r="H352" i="1"/>
  <c r="H344" i="1"/>
  <c r="G343" i="1"/>
  <c r="H339" i="1"/>
  <c r="H338" i="1"/>
  <c r="H332" i="1"/>
  <c r="H328" i="1"/>
  <c r="H327" i="1"/>
  <c r="H319" i="1"/>
  <c r="H313" i="1"/>
  <c r="H308" i="1"/>
  <c r="H307" i="1"/>
  <c r="E294" i="9"/>
  <c r="C293" i="1"/>
  <c r="E88" i="9"/>
  <c r="B88" i="9" s="1"/>
  <c r="F247" i="9"/>
  <c r="E82" i="9"/>
  <c r="F269" i="4"/>
  <c r="H264" i="1"/>
  <c r="E80" i="9"/>
  <c r="E79" i="9"/>
  <c r="G259" i="1"/>
  <c r="H257" i="1"/>
  <c r="H253" i="1"/>
  <c r="E78" i="9"/>
  <c r="H251" i="1"/>
  <c r="E77" i="9"/>
  <c r="B77" i="9" s="1"/>
  <c r="E76" i="9"/>
  <c r="B76" i="9" s="1"/>
  <c r="H245" i="1"/>
  <c r="H242" i="1"/>
  <c r="H243" i="1"/>
  <c r="E74" i="9"/>
  <c r="H239" i="1"/>
  <c r="E71" i="9"/>
  <c r="E70" i="9"/>
  <c r="H227" i="1"/>
  <c r="E221" i="4"/>
  <c r="D217" i="1" s="1"/>
  <c r="H220" i="1"/>
  <c r="H218" i="1"/>
  <c r="E65" i="9"/>
  <c r="B65" i="9" s="1"/>
  <c r="E202" i="4"/>
  <c r="D198" i="1" s="1"/>
  <c r="D202" i="4"/>
  <c r="E60" i="9"/>
  <c r="E58" i="9"/>
  <c r="H197" i="1"/>
  <c r="H196" i="1"/>
  <c r="F243" i="9"/>
  <c r="E56" i="9"/>
  <c r="B56" i="9" s="1"/>
  <c r="F194" i="4"/>
  <c r="E55" i="9"/>
  <c r="B55" i="9" s="1"/>
  <c r="C190" i="1"/>
  <c r="H190" i="1" s="1"/>
  <c r="E54" i="9"/>
  <c r="H188" i="1"/>
  <c r="H187" i="1"/>
  <c r="H184" i="1"/>
  <c r="E53" i="9"/>
  <c r="B53" i="9" s="1"/>
  <c r="H182" i="1"/>
  <c r="F239" i="9"/>
  <c r="E52" i="9"/>
  <c r="F238" i="9"/>
  <c r="E51" i="9"/>
  <c r="E50" i="9"/>
  <c r="F178" i="4"/>
  <c r="E164" i="4"/>
  <c r="D160" i="1" s="1"/>
  <c r="H170" i="1"/>
  <c r="H169" i="1"/>
  <c r="H166" i="1"/>
  <c r="H164" i="1"/>
  <c r="H163" i="1"/>
  <c r="F165" i="4"/>
  <c r="H157" i="1"/>
  <c r="E153" i="4"/>
  <c r="D149" i="1" s="1"/>
  <c r="E48" i="9"/>
  <c r="F237" i="9"/>
  <c r="B237" i="9" s="1"/>
  <c r="H154" i="1"/>
  <c r="F154" i="4"/>
  <c r="G151" i="1"/>
  <c r="H132" i="1"/>
  <c r="E47" i="9"/>
  <c r="H128" i="1"/>
  <c r="H126" i="1"/>
  <c r="C122" i="1"/>
  <c r="H122" i="1" s="1"/>
  <c r="H123" i="1"/>
  <c r="H119" i="1"/>
  <c r="F120" i="4"/>
  <c r="H116" i="1"/>
  <c r="H117" i="1"/>
  <c r="F236" i="9"/>
  <c r="B236" i="9" s="1"/>
  <c r="H113" i="1"/>
  <c r="H103" i="1"/>
  <c r="F107" i="4"/>
  <c r="F235" i="9"/>
  <c r="H106" i="1"/>
  <c r="H105" i="1"/>
  <c r="E44" i="9"/>
  <c r="B44" i="9" s="1"/>
  <c r="H100" i="1"/>
  <c r="H94" i="1"/>
  <c r="F234" i="9"/>
  <c r="H91" i="1"/>
  <c r="E42" i="9"/>
  <c r="B42" i="9" s="1"/>
  <c r="F233" i="9"/>
  <c r="B233" i="9" s="1"/>
  <c r="E41" i="9"/>
  <c r="B41" i="9" s="1"/>
  <c r="G87" i="1"/>
  <c r="F91" i="4"/>
  <c r="H88" i="1"/>
  <c r="E40" i="9"/>
  <c r="C78" i="1"/>
  <c r="H78" i="1" s="1"/>
  <c r="C79" i="1"/>
  <c r="H76" i="1"/>
  <c r="H73" i="1"/>
  <c r="G75" i="1"/>
  <c r="C70" i="1"/>
  <c r="H70" i="1"/>
  <c r="H69" i="1"/>
  <c r="E37" i="9"/>
  <c r="B37" i="9" s="1"/>
  <c r="H66" i="1"/>
  <c r="E34" i="9"/>
  <c r="H64" i="1"/>
  <c r="H58" i="1"/>
  <c r="E32" i="9"/>
  <c r="E31" i="9"/>
  <c r="F58" i="4"/>
  <c r="H56" i="1"/>
  <c r="E30" i="9"/>
  <c r="H55" i="1"/>
  <c r="H49" i="1"/>
  <c r="H33" i="1"/>
  <c r="E29" i="9"/>
  <c r="B29" i="9" s="1"/>
  <c r="F29" i="4"/>
  <c r="F230" i="9"/>
  <c r="E28" i="9"/>
  <c r="B28" i="9" s="1"/>
  <c r="F229" i="9"/>
  <c r="B229" i="9" s="1"/>
  <c r="H12" i="1"/>
  <c r="F8" i="4"/>
  <c r="E323" i="9"/>
  <c r="E326" i="9"/>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4" i="1"/>
  <c r="G174" i="1"/>
  <c r="H175" i="1"/>
  <c r="G175" i="1"/>
  <c r="H176" i="1"/>
  <c r="G176" i="1"/>
  <c r="H177" i="1"/>
  <c r="G177" i="1"/>
  <c r="H178" i="1"/>
  <c r="G178" i="1"/>
  <c r="H179" i="1"/>
  <c r="G179" i="1"/>
  <c r="H180" i="1"/>
  <c r="G180" i="1"/>
  <c r="H181" i="1"/>
  <c r="G181" i="1"/>
  <c r="H183" i="1"/>
  <c r="G183" i="1"/>
  <c r="H191" i="1"/>
  <c r="G191" i="1"/>
  <c r="H192" i="1"/>
  <c r="G192" i="1"/>
  <c r="H193" i="1"/>
  <c r="G193" i="1"/>
  <c r="H194" i="1"/>
  <c r="G194"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I1540" i="1" s="1"/>
  <c r="H1541" i="1"/>
  <c r="G1541" i="1"/>
  <c r="I1541" i="1" s="1"/>
  <c r="J1541" i="1"/>
  <c r="J1542" i="1"/>
  <c r="H1542" i="1"/>
  <c r="G1542" i="1"/>
  <c r="H1543" i="1"/>
  <c r="G1543" i="1"/>
  <c r="I1543" i="1" s="1"/>
  <c r="J1543" i="1"/>
  <c r="J1544" i="1"/>
  <c r="G1544" i="1"/>
  <c r="H1544" i="1"/>
  <c r="H1545" i="1"/>
  <c r="G1545" i="1"/>
  <c r="I1545" i="1" s="1"/>
  <c r="J1545" i="1"/>
  <c r="J1546" i="1"/>
  <c r="G1546" i="1"/>
  <c r="H1546" i="1"/>
  <c r="H1547" i="1"/>
  <c r="J1547" i="1"/>
  <c r="J1549" i="1"/>
  <c r="H1549" i="1"/>
  <c r="G1549" i="1"/>
  <c r="I1549" i="1" s="1"/>
  <c r="J1551" i="1"/>
  <c r="H1551" i="1"/>
  <c r="G1551" i="1"/>
  <c r="I1551" i="1" s="1"/>
  <c r="J1552" i="1"/>
  <c r="G1552" i="1"/>
  <c r="J1553" i="1"/>
  <c r="H1553" i="1"/>
  <c r="G1553" i="1"/>
  <c r="G1554" i="1"/>
  <c r="H1554" i="1"/>
  <c r="H1555" i="1"/>
  <c r="G1555" i="1"/>
  <c r="H1556" i="1"/>
  <c r="G1556" i="1"/>
  <c r="G1557" i="1"/>
  <c r="H1557" i="1"/>
  <c r="H1559" i="1"/>
  <c r="H1560" i="1"/>
  <c r="G1560" i="1"/>
  <c r="I1560" i="1" s="1"/>
  <c r="G1561" i="1"/>
  <c r="H1561" i="1"/>
  <c r="H1562" i="1"/>
  <c r="G1562" i="1"/>
  <c r="G1563" i="1"/>
  <c r="H1563" i="1"/>
  <c r="H1564" i="1"/>
  <c r="J1564" i="1"/>
  <c r="J1568" i="1"/>
  <c r="G1568" i="1"/>
  <c r="G1569" i="1"/>
  <c r="J1569" i="1"/>
  <c r="H1569" i="1"/>
  <c r="G1572" i="1"/>
  <c r="H1572" i="1"/>
  <c r="H1574" i="1"/>
  <c r="I1574" i="1" s="1"/>
  <c r="H1575" i="1"/>
  <c r="G1575" i="1"/>
  <c r="H1576"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D45" i="8"/>
  <c r="B27" i="9"/>
  <c r="B30" i="9"/>
  <c r="B32" i="9"/>
  <c r="B34" i="9"/>
  <c r="B38" i="9"/>
  <c r="B39" i="9"/>
  <c r="B40" i="9"/>
  <c r="B46" i="9"/>
  <c r="B47" i="9"/>
  <c r="B48" i="9"/>
  <c r="B50" i="9"/>
  <c r="B51" i="9"/>
  <c r="B52" i="9"/>
  <c r="B54" i="9"/>
  <c r="B59" i="9"/>
  <c r="B60" i="9"/>
  <c r="B62" i="9"/>
  <c r="B64" i="9"/>
  <c r="B66" i="9"/>
  <c r="B68" i="9"/>
  <c r="B71" i="9"/>
  <c r="B72" i="9"/>
  <c r="B74" i="9"/>
  <c r="B75" i="9"/>
  <c r="B78" i="9"/>
  <c r="B80" i="9"/>
  <c r="B82" i="9"/>
  <c r="B83" i="9"/>
  <c r="E84" i="9"/>
  <c r="B84" i="9" s="1"/>
  <c r="B86" i="9"/>
  <c r="B89" i="9"/>
  <c r="B90" i="9"/>
  <c r="B91" i="9"/>
  <c r="B92" i="9"/>
  <c r="B95" i="9"/>
  <c r="B98" i="9"/>
  <c r="B99" i="9"/>
  <c r="B100" i="9"/>
  <c r="B101" i="9"/>
  <c r="B102" i="9"/>
  <c r="B107" i="9"/>
  <c r="B110" i="9"/>
  <c r="B111" i="9"/>
  <c r="B112" i="9"/>
  <c r="B113" i="9"/>
  <c r="B114" i="9"/>
  <c r="E117" i="9"/>
  <c r="B117" i="9" s="1"/>
  <c r="B119" i="9"/>
  <c r="B123" i="9"/>
  <c r="B124" i="9"/>
  <c r="B126" i="9"/>
  <c r="B127" i="9"/>
  <c r="B128" i="9"/>
  <c r="B131" i="9"/>
  <c r="E133" i="9"/>
  <c r="B133" i="9" s="1"/>
  <c r="B134" i="9"/>
  <c r="B135" i="9"/>
  <c r="B136" i="9"/>
  <c r="B137" i="9"/>
  <c r="B139" i="9"/>
  <c r="B140" i="9"/>
  <c r="B143" i="9"/>
  <c r="B144" i="9"/>
  <c r="E145" i="9"/>
  <c r="B145" i="9" s="1"/>
  <c r="B146" i="9"/>
  <c r="B148" i="9"/>
  <c r="B149" i="9"/>
  <c r="B150" i="9"/>
  <c r="B152" i="9"/>
  <c r="B154" i="9"/>
  <c r="B158" i="9"/>
  <c r="B159" i="9"/>
  <c r="B160" i="9"/>
  <c r="B161" i="9"/>
  <c r="B162" i="9"/>
  <c r="B163" i="9"/>
  <c r="B164" i="9"/>
  <c r="E168" i="9"/>
  <c r="B168" i="9" s="1"/>
  <c r="B170" i="9"/>
  <c r="B171" i="9"/>
  <c r="B173" i="9"/>
  <c r="B230" i="9"/>
  <c r="B238" i="9"/>
  <c r="B239" i="9"/>
  <c r="B242" i="9"/>
  <c r="B248" i="9"/>
  <c r="B250" i="9"/>
  <c r="B251" i="9"/>
  <c r="B254" i="9"/>
  <c r="B260" i="9"/>
  <c r="B261" i="9"/>
  <c r="B262" i="9"/>
  <c r="B263" i="9"/>
  <c r="B272" i="9"/>
  <c r="B273" i="9"/>
  <c r="B274" i="9"/>
  <c r="B275" i="9"/>
  <c r="B284" i="9"/>
  <c r="B285" i="9"/>
  <c r="B286" i="9"/>
  <c r="B287" i="9"/>
  <c r="F292" i="9"/>
  <c r="B292" i="9" s="1"/>
  <c r="B294" i="9"/>
  <c r="E303" i="9"/>
  <c r="B303" i="9" s="1"/>
  <c r="B304" i="9"/>
  <c r="E307" i="9"/>
  <c r="B307" i="9" s="1"/>
  <c r="B311" i="9"/>
  <c r="F298" i="9"/>
  <c r="B316" i="9"/>
  <c r="B317" i="9"/>
  <c r="B318" i="9"/>
  <c r="E320" i="9"/>
  <c r="B320" i="9" s="1"/>
  <c r="B321" i="9"/>
  <c r="B323" i="9"/>
  <c r="B324"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F252" i="9"/>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B282" i="9"/>
  <c r="E153" i="9"/>
  <c r="B153" i="9" s="1"/>
  <c r="B281" i="9"/>
  <c r="G592" i="1"/>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7" i="1"/>
  <c r="G466" i="1"/>
  <c r="F470" i="4"/>
  <c r="G464" i="1"/>
  <c r="G463" i="1"/>
  <c r="G461" i="1"/>
  <c r="G451" i="1"/>
  <c r="G454" i="1"/>
  <c r="G457" i="1"/>
  <c r="E97" i="9"/>
  <c r="B97" i="9" s="1"/>
  <c r="G446" i="1"/>
  <c r="G449" i="1"/>
  <c r="E96" i="9"/>
  <c r="B96" i="9" s="1"/>
  <c r="G439" i="1"/>
  <c r="G442" i="1"/>
  <c r="G445" i="1"/>
  <c r="G443" i="1"/>
  <c r="B252" i="9"/>
  <c r="G434" i="1"/>
  <c r="G437" i="1"/>
  <c r="G435" i="1"/>
  <c r="G438" i="1"/>
  <c r="H433" i="1"/>
  <c r="G431" i="1"/>
  <c r="H427" i="1"/>
  <c r="H430" i="1"/>
  <c r="G428" i="1"/>
  <c r="G426" i="1"/>
  <c r="G429" i="1"/>
  <c r="G422"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38"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C149" i="1"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G1222" i="1"/>
  <c r="H1225" i="1"/>
  <c r="G1240" i="1"/>
  <c r="H1243" i="1"/>
  <c r="G1258"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22" i="1"/>
  <c r="H1240" i="1"/>
  <c r="H1258"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I1550" i="1" s="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G1532" i="1"/>
  <c r="I1563" i="1"/>
  <c r="F83" i="4"/>
  <c r="D202" i="5"/>
  <c r="F203" i="5"/>
  <c r="F255" i="9"/>
  <c r="B255" i="9" s="1"/>
  <c r="B259" i="9"/>
  <c r="F17" i="4"/>
  <c r="G208" i="9"/>
  <c r="E208" i="9" s="1"/>
  <c r="B208" i="9" s="1"/>
  <c r="E309" i="4"/>
  <c r="F310" i="4"/>
  <c r="E491" i="4"/>
  <c r="D485" i="1" s="1"/>
  <c r="F514" i="4"/>
  <c r="D119" i="5"/>
  <c r="F120" i="5"/>
  <c r="E25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I1564" i="1" s="1"/>
  <c r="I1569" i="1"/>
  <c r="I1578" i="1"/>
  <c r="E647" i="4"/>
  <c r="D641" i="1" s="1"/>
  <c r="E648" i="4"/>
  <c r="D642" i="1" s="1"/>
  <c r="F630" i="4"/>
  <c r="D629" i="4"/>
  <c r="G223" i="9"/>
  <c r="E223" i="9" s="1"/>
  <c r="B223" i="9" s="1"/>
  <c r="B326" i="9"/>
  <c r="G1559" i="1"/>
  <c r="I1559" i="1" s="1"/>
  <c r="I1575" i="1"/>
  <c r="E629" i="4"/>
  <c r="D623" i="1" s="1"/>
  <c r="I35" i="3"/>
  <c r="D1570" i="1"/>
  <c r="H1570" i="1" s="1"/>
  <c r="D12" i="5"/>
  <c r="G314" i="9"/>
  <c r="G315" i="9"/>
  <c r="E315" i="9" s="1"/>
  <c r="B315" i="9" s="1"/>
  <c r="G338" i="9"/>
  <c r="E338" i="9" s="1"/>
  <c r="B338" i="9" s="1"/>
  <c r="F218" i="5"/>
  <c r="E5" i="6"/>
  <c r="B70" i="9"/>
  <c r="B151" i="9"/>
  <c r="J1557" i="1"/>
  <c r="J1559" i="1"/>
  <c r="J1561" i="1"/>
  <c r="J1572" i="1"/>
  <c r="J1574" i="1"/>
  <c r="E12" i="5"/>
  <c r="D1017" i="1" s="1"/>
  <c r="F70" i="5"/>
  <c r="D89" i="6"/>
  <c r="F99" i="6"/>
  <c r="B67" i="9"/>
  <c r="B130" i="9"/>
  <c r="E328" i="9"/>
  <c r="B328" i="9" s="1"/>
  <c r="H335" i="9"/>
  <c r="E176" i="5"/>
  <c r="D106" i="4"/>
  <c r="D230" i="4"/>
  <c r="D361" i="4"/>
  <c r="E431" i="4"/>
  <c r="H313" i="9"/>
  <c r="E313" i="9" s="1"/>
  <c r="B313" i="9" s="1"/>
  <c r="E88" i="5"/>
  <c r="D1093" i="1" s="1"/>
  <c r="H1093" i="1" s="1"/>
  <c r="B43" i="9"/>
  <c r="B106" i="9"/>
  <c r="B166" i="9"/>
  <c r="B241" i="9"/>
  <c r="B269" i="9"/>
  <c r="E336" i="9"/>
  <c r="B336" i="9" s="1"/>
  <c r="B79" i="9"/>
  <c r="B142" i="9"/>
  <c r="F231" i="9"/>
  <c r="B231" i="9" s="1"/>
  <c r="B235" i="9"/>
  <c r="B249" i="9"/>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35" i="6"/>
  <c r="B58" i="9"/>
  <c r="D147" i="5"/>
  <c r="D69" i="5" s="1"/>
  <c r="D114" i="6"/>
  <c r="B118" i="9"/>
  <c r="G220" i="9"/>
  <c r="E220" i="9" s="1"/>
  <c r="B220" i="9" s="1"/>
  <c r="B253" i="9"/>
  <c r="B277" i="9"/>
  <c r="D177" i="5"/>
  <c r="B31" i="9"/>
  <c r="B94"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42" i="9" l="1"/>
  <c r="E342" i="9" s="1"/>
  <c r="B342" i="9" s="1"/>
  <c r="G78" i="1"/>
  <c r="G343" i="9"/>
  <c r="E343" i="9" s="1"/>
  <c r="B343" i="9" s="1"/>
  <c r="K1480" i="9"/>
  <c r="C1582" i="1"/>
  <c r="C1620" i="1"/>
  <c r="I39" i="3"/>
  <c r="F309" i="4"/>
  <c r="F202" i="4"/>
  <c r="C198" i="1"/>
  <c r="G190" i="1"/>
  <c r="G24" i="9"/>
  <c r="H24" i="9"/>
  <c r="F153" i="4"/>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H23" i="3"/>
  <c r="F69" i="5"/>
  <c r="C1074" i="1"/>
  <c r="F522" i="4"/>
  <c r="C516" i="1"/>
  <c r="F597" i="4"/>
  <c r="C591" i="1"/>
  <c r="F114" i="6"/>
  <c r="H30" i="3"/>
  <c r="C1509" i="1"/>
  <c r="F321" i="4"/>
  <c r="C316" i="1"/>
  <c r="H485" i="1"/>
  <c r="G485" i="1"/>
  <c r="E175" i="5"/>
  <c r="D1179" i="1" s="1"/>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E341" i="9" l="1"/>
  <c r="H1582" i="1"/>
  <c r="G1582" i="1"/>
  <c r="H1620" i="1"/>
  <c r="G1620" i="1"/>
  <c r="E24" i="9"/>
  <c r="B24" i="9" s="1"/>
  <c r="H198" i="1"/>
  <c r="G198" i="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74" i="1"/>
  <c r="H1074" i="1"/>
  <c r="G1017" i="1"/>
  <c r="H1017" i="1"/>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I11" i="3" l="1"/>
  <c r="N3" i="9"/>
  <c r="B345" i="9"/>
  <c r="E344" i="9"/>
  <c r="I10" i="3" s="1"/>
  <c r="H1537" i="1"/>
  <c r="G1537" i="1"/>
  <c r="F640" i="4"/>
  <c r="F300" i="4"/>
  <c r="C296" i="1"/>
  <c r="B347" i="9"/>
  <c r="E346" i="9"/>
  <c r="I9" i="3"/>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D637" i="1" l="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D639" i="1"/>
  <c r="G639" i="1" s="1"/>
  <c r="G297" i="9"/>
  <c r="E297" i="9" s="1"/>
  <c r="B297" i="9"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<sst xmlns="http://schemas.openxmlformats.org/spreadsheetml/2006/main" count="4719" uniqueCount="3654">
  <si>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</si>
  <si>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</si>
  <si>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</si>
  <si>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</si>
  <si>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</si>
  <si>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</si>
  <si>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</si>
  <si>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</si>
  <si>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</si>
  <si>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</si>
  <si>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</si>
  <si>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</si>
  <si>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</si>
  <si>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</si>
  <si>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</si>
  <si>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</si>
  <si>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</si>
  <si>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</si>
  <si>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</si>
  <si>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</si>
  <si>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</si>
  <si>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</si>
  <si>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</si>
  <si>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</si>
  <si>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</si>
  <si>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</si>
  <si>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</si>
  <si>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</si>
  <si>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</si>
  <si>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</si>
  <si>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</si>
  <si>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</si>
  <si>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</si>
  <si>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</si>
  <si>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</si>
  <si>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</si>
  <si>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</si>
  <si>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</si>
  <si>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</si>
  <si>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</si>
  <si>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</si>
  <si>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</si>
  <si>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</si>
  <si>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</si>
  <si>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</si>
  <si>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</si>
  <si>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</si>
  <si>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</si>
  <si>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</si>
  <si>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</si>
  <si>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</si>
  <si>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</si>
  <si>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</si>
  <si>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</si>
  <si>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</si>
  <si>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</si>
  <si>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</si>
  <si>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</si>
  <si>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</si>
  <si>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</si>
  <si>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</si>
  <si>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</si>
  <si>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</si>
  <si>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</si>
  <si>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</si>
  <si>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</si>
  <si>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</si>
  <si>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</si>
  <si>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</si>
  <si>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</si>
  <si>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</si>
  <si>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</si>
  <si>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</si>
  <si>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</si>
  <si>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</si>
  <si>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</si>
  <si>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</si>
  <si>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</si>
  <si>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</si>
  <si>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</si>
  <si>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</si>
  <si>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</si>
  <si>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</si>
  <si>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</si>
  <si>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</si>
  <si>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</si>
  <si>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</si>
  <si>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</si>
  <si>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</si>
  <si>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</si>
  <si>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</si>
  <si>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</si>
  <si>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</si>
  <si>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</si>
  <si>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</si>
  <si>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</si>
  <si>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</si>
  <si>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</si>
  <si>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</si>
  <si>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</si>
  <si>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</si>
  <si>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</si>
  <si>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</si>
  <si>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</si>
  <si>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</si>
  <si>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</si>
  <si>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</si>
  <si>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</si>
  <si>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</si>
  <si>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</si>
  <si>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</si>
  <si>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</si>
  <si>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</si>
  <si>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</si>
  <si>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</si>
  <si>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</si>
  <si>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</si>
  <si>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</si>
  <si>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</si>
  <si>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</si>
  <si>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</si>
  <si>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</si>
  <si>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</si>
  <si>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</si>
  <si>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</si>
  <si>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</si>
  <si>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</si>
  <si>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</si>
  <si>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</si>
  <si>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</si>
  <si>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</si>
  <si>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</si>
  <si>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</si>
  <si>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</si>
  <si>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</si>
  <si>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</si>
  <si>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</si>
  <si>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</si>
  <si>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</si>
  <si>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</si>
  <si>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</si>
  <si>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</si>
  <si>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</si>
  <si>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</si>
  <si>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</si>
  <si>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</si>
  <si>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</si>
  <si>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</si>
  <si>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</si>
  <si>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</si>
  <si>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</si>
  <si>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</si>
  <si>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</si>
  <si>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</si>
  <si>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</si>
  <si>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</si>
  <si>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</si>
  <si>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</si>
  <si>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</si>
  <si>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</si>
  <si>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</si>
  <si>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</si>
  <si>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</si>
  <si>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</si>
  <si>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</si>
  <si>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</si>
  <si>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</si>
  <si>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</si>
  <si>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</si>
  <si>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</si>
  <si>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</si>
  <si>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</si>
  <si>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</si>
  <si>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</si>
  <si>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</si>
  <si>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</si>
  <si>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</si>
  <si>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</si>
  <si>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</si>
  <si>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</si>
  <si>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</si>
  <si>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</si>
  <si>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</si>
  <si>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</si>
  <si>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</si>
  <si>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</si>
  <si>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</si>
  <si>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</si>
  <si>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</si>
  <si>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</si>
  <si>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</si>
  <si>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</si>
  <si>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</si>
  <si>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</si>
  <si>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</si>
  <si>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</si>
  <si>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</si>
  <si>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</si>
  <si>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</si>
  <si>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</si>
  <si>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</si>
  <si>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</si>
  <si>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</si>
  <si>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</si>
  <si>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</si>
  <si>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</si>
  <si>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</si>
  <si>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</si>
  <si>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</si>
  <si>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</si>
  <si>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</si>
  <si>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</si>
  <si>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</si>
  <si>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</si>
  <si>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</si>
  <si>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</si>
  <si>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</si>
  <si>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</si>
  <si>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</si>
  <si>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</si>
  <si>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</si>
  <si>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</si>
  <si>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</si>
  <si>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</si>
  <si>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</si>
  <si>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</si>
  <si>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</si>
  <si>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</si>
  <si>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</si>
  <si>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</si>
  <si>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</si>
  <si>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</si>
  <si>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</si>
  <si>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</si>
  <si>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</si>
  <si>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</si>
  <si>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</si>
  <si>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</si>
  <si>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</si>
  <si>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</si>
  <si>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</si>
  <si>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</si>
  <si>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</si>
  <si>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</si>
  <si>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</si>
  <si>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</si>
  <si>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</si>
  <si>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</si>
  <si>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</si>
  <si>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</si>
  <si>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</si>
  <si>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</si>
  <si>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</si>
  <si>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</si>
  <si>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</si>
  <si>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</si>
  <si>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</si>
  <si>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</si>
  <si>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</si>
  <si>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</si>
  <si>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</si>
  <si>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</si>
  <si>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</si>
  <si>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</si>
  <si>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</si>
  <si>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</si>
  <si>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</si>
  <si>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</si>
  <si>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</si>
  <si>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</si>
  <si>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</si>
  <si>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</si>
  <si>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</si>
  <si>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</si>
  <si>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</si>
  <si>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</si>
  <si>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</si>
  <si>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</si>
  <si>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</si>
  <si>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</si>
  <si>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</si>
  <si>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</si>
  <si>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</si>
  <si>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</si>
  <si>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</si>
  <si>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</si>
  <si>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</si>
  <si>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</si>
  <si>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</si>
  <si>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</si>
  <si>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</si>
  <si>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</si>
  <si>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</si>
  <si>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</si>
  <si>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</si>
  <si>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</si>
  <si>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</si>
  <si>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</si>
  <si>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</si>
  <si>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</si>
  <si>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</si>
  <si>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</si>
  <si>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</si>
  <si>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</si>
  <si>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</si>
  <si>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</si>
  <si>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</si>
  <si>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</si>
  <si>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</si>
  <si>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</si>
  <si>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</si>
  <si>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</si>
  <si>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</si>
  <si>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</si>
  <si>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</si>
  <si>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</si>
  <si>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</si>
  <si>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</si>
  <si>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</si>
  <si>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</si>
  <si>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</si>
  <si>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</si>
  <si>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</si>
  <si>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</si>
  <si>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</si>
  <si>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</si>
  <si>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</si>
  <si>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</si>
  <si>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</si>
  <si>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</si>
  <si>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</si>
  <si>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</si>
  <si>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</si>
  <si>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</si>
  <si>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</si>
  <si>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</si>
  <si>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</si>
  <si>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</si>
  <si>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</si>
  <si>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</si>
  <si>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</si>
  <si>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</si>
  <si>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</si>
  <si>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</si>
  <si>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</si>
  <si>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</si>
  <si>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</si>
  <si>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</si>
  <si>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</si>
  <si>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</si>
  <si>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</si>
  <si>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</si>
  <si>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</si>
  <si>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</si>
  <si>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</si>
  <si>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</si>
  <si>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</si>
  <si>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</si>
  <si>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</si>
  <si>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</si>
  <si>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</si>
  <si>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</si>
  <si>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</si>
  <si>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</si>
  <si>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</si>
  <si>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</si>
  <si>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</si>
  <si>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</si>
  <si>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</si>
  <si>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</si>
  <si>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</si>
  <si>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</si>
  <si>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</si>
  <si>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</si>
  <si>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</si>
  <si>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</si>
  <si>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</si>
  <si>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</si>
  <si>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</si>
  <si>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</si>
  <si>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</si>
  <si>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</si>
  <si>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</si>
  <si>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</si>
  <si>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</si>
  <si>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</si>
  <si>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</si>
  <si>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</si>
  <si>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</si>
  <si>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</si>
  <si>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</si>
  <si>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</si>
  <si>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</si>
  <si>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</si>
  <si>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</si>
  <si>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</si>
  <si>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</si>
  <si>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</si>
  <si>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</si>
  <si>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</si>
  <si>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</si>
  <si>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</si>
  <si>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</si>
  <si>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</si>
  <si>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</si>
  <si>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</si>
  <si>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</si>
  <si>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</si>
  <si>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</si>
  <si>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</si>
  <si>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</si>
  <si>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</si>
  <si>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</si>
  <si>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</si>
  <si>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</si>
  <si>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</si>
  <si>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</si>
  <si>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</si>
  <si>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</si>
  <si>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</si>
  <si>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</si>
  <si>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</si>
  <si>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</si>
  <si>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</si>
  <si>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</si>
  <si>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</si>
  <si>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</si>
  <si>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</si>
  <si>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</si>
  <si>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</si>
  <si>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</si>
  <si>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</si>
  <si>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</si>
  <si>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</si>
  <si>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</si>
  <si>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</si>
  <si>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</si>
  <si>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</si>
  <si>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</si>
  <si>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</si>
  <si>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</si>
  <si>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</si>
  <si>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</si>
  <si>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</si>
  <si>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</si>
  <si>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</si>
  <si>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</si>
  <si>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</si>
  <si>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</si>
  <si>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</si>
  <si>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</si>
  <si>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</si>
  <si>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</si>
  <si>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</si>
  <si>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</si>
  <si>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</si>
  <si>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</si>
  <si>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</si>
  <si>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</si>
  <si>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</si>
  <si>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</si>
  <si>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</si>
  <si>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</si>
  <si>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</si>
  <si>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</si>
  <si>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</si>
  <si>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</si>
  <si>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</si>
  <si>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</si>
  <si>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</si>
  <si>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</si>
  <si>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</si>
  <si>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</si>
  <si>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</si>
  <si>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</si>
  <si>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</si>
  <si>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</si>
  <si>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</si>
  <si>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</si>
  <si>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</si>
  <si>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</si>
  <si>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</si>
  <si>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</si>
  <si>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</si>
  <si>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</si>
  <si>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</si>
  <si>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</si>
  <si>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</si>
  <si>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</si>
  <si>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</si>
  <si>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</si>
  <si>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</si>
  <si>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</si>
  <si>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</si>
  <si>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</si>
  <si>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</si>
  <si>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</si>
  <si>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</si>
  <si>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</si>
  <si>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</si>
  <si>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</si>
  <si>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</si>
  <si>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</si>
  <si>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</si>
  <si>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</si>
  <si>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</si>
  <si>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</si>
  <si>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</si>
  <si>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</si>
  <si>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</si>
  <si>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</si>
  <si>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</si>
  <si>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</si>
  <si>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</si>
  <si>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</si>
  <si>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</si>
  <si>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</si>
  <si>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</si>
  <si>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</si>
  <si>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</si>
  <si>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</si>
  <si>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</si>
  <si>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</si>
  <si>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</si>
  <si>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</si>
  <si>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</si>
  <si>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</si>
  <si>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</si>
  <si>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</si>
  <si>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</si>
  <si>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</si>
  <si>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</si>
  <si>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</si>
  <si>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</si>
  <si>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</si>
  <si>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</si>
  <si>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</si>
  <si>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</si>
  <si>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</si>
  <si>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</si>
  <si>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</si>
  <si>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</si>
  <si>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</si>
  <si>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</si>
  <si>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</si>
  <si>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</si>
  <si>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</si>
  <si>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</si>
  <si>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</si>
  <si>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</si>
  <si>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</si>
  <si>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</si>
  <si>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</si>
  <si>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</si>
  <si>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</si>
  <si>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</si>
  <si>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</si>
  <si>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</si>
  <si>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</si>
  <si>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</si>
  <si>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</si>
  <si>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</si>
  <si>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</si>
  <si>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</si>
  <si>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</si>
  <si>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</si>
  <si>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</si>
  <si>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</si>
  <si>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</si>
  <si>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</si>
  <si>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</si>
  <si>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</si>
  <si>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</si>
  <si>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</si>
  <si>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</si>
  <si>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</si>
  <si>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</si>
  <si>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</si>
  <si>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</si>
  <si>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</si>
  <si>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</si>
  <si>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</si>
  <si>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</si>
  <si>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</si>
  <si>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</si>
  <si>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</si>
  <si>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</si>
  <si>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</si>
  <si>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</si>
  <si>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</si>
  <si>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</si>
  <si>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</si>
  <si>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</si>
  <si>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</si>
  <si>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</si>
  <si>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</si>
  <si>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</si>
  <si>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</si>
  <si>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</si>
  <si>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</si>
  <si>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</si>
  <si>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</si>
  <si>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</si>
  <si>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</si>
  <si>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</si>
  <si>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</si>
  <si>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</si>
  <si>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</si>
  <si>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</si>
  <si>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</si>
  <si>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</si>
  <si>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</si>
  <si>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</si>
  <si>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</si>
  <si>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</si>
  <si>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</si>
  <si>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</si>
  <si>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</si>
  <si>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</si>
  <si>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</si>
  <si>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</si>
  <si>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</si>
  <si>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</si>
  <si>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</si>
  <si>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</si>
  <si>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</si>
  <si>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</si>
  <si>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</si>
  <si>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</si>
  <si>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</si>
  <si>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</si>
  <si>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</si>
  <si>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</si>
  <si>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</si>
  <si>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</si>
  <si>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</si>
  <si>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</si>
  <si>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</si>
  <si>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</si>
  <si>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</si>
  <si>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</si>
  <si>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</si>
  <si>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</si>
  <si>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</si>
  <si>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</si>
  <si>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</si>
  <si>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</si>
  <si>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</si>
  <si>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</si>
  <si>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</si>
  <si>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</si>
  <si>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</si>
  <si>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</si>
  <si>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</si>
  <si>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</si>
  <si>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</si>
  <si>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</si>
  <si>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</si>
  <si>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</si>
  <si>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</si>
  <si>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</si>
  <si>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</si>
  <si>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</si>
  <si>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</si>
  <si>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</si>
  <si>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</si>
  <si>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</si>
  <si>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</si>
  <si>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</si>
  <si>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</si>
  <si>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</si>
  <si>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</si>
  <si>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</si>
  <si>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</si>
  <si>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</si>
  <si>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</si>
  <si>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</si>
  <si>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</si>
  <si>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</si>
  <si>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</si>
  <si>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</si>
  <si>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</si>
  <si>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</si>
  <si>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</si>
  <si>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</si>
  <si>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</si>
  <si>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</si>
  <si>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</si>
  <si>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</si>
  <si>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</si>
  <si>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</si>
  <si>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</si>
  <si>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</si>
  <si>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</si>
  <si>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</si>
  <si>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</si>
  <si>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</si>
  <si>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</si>
  <si>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</si>
  <si>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</si>
  <si>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</si>
  <si>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</si>
  <si>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</si>
  <si>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</si>
  <si>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</si>
  <si>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</si>
  <si>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</si>
  <si>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</si>
  <si>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</si>
  <si>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</si>
  <si>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</si>
  <si>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</si>
  <si>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</si>
  <si>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</si>
  <si>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</si>
  <si>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</si>
  <si>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</si>
  <si>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</si>
  <si>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</si>
  <si>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</si>
  <si>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</si>
  <si>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</si>
  <si>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</si>
  <si>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</si>
  <si>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</si>
  <si>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</si>
  <si>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</si>
  <si>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</si>
  <si>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</si>
  <si>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</si>
  <si>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</si>
  <si>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</si>
  <si>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</si>
  <si>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</si>
  <si>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</si>
  <si>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</si>
  <si>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</si>
  <si>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</si>
  <si>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</si>
  <si>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</si>
  <si>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</si>
  <si>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</si>
  <si>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</si>
  <si>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</si>
  <si>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</si>
  <si>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</si>
  <si>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</si>
  <si>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</si>
  <si>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</si>
  <si>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</si>
  <si>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</si>
  <si>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</si>
  <si>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</si>
  <si>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</si>
  <si>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</si>
  <si>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</si>
  <si>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</si>
  <si>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</si>
  <si>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</si>
  <si>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</si>
  <si>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</si>
  <si>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</si>
  <si>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</si>
  <si>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</si>
  <si>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</si>
  <si>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</si>
  <si>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</si>
  <si>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</si>
  <si>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</si>
  <si>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</si>
  <si>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</si>
  <si>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</si>
  <si>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</si>
  <si>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</si>
  <si>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</si>
  <si>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</si>
  <si>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</si>
  <si>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</si>
  <si>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</si>
  <si>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</si>
  <si>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</si>
  <si>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</si>
  <si>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</si>
  <si>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</si>
  <si>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</si>
  <si>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</si>
  <si>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</si>
  <si>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</si>
  <si>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</si>
  <si>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</si>
  <si>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</si>
  <si>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</si>
  <si>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</si>
  <si>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</si>
  <si>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</si>
  <si>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</si>
  <si>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</si>
  <si>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</si>
  <si>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</si>
  <si>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</si>
  <si>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</si>
  <si>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</si>
  <si>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</si>
  <si>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</si>
  <si>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</si>
  <si>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</si>
  <si>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</si>
  <si>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</si>
  <si>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</si>
  <si>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</si>
  <si>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</si>
  <si>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</si>
  <si>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</si>
  <si>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</si>
  <si>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</si>
  <si>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</si>
  <si>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</si>
  <si>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</si>
  <si>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</si>
  <si>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</si>
  <si>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</si>
  <si>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</si>
  <si>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</si>
  <si>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</si>
  <si>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</si>
  <si>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</si>
  <si>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</si>
  <si>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</si>
  <si>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</si>
  <si>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</si>
  <si>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</si>
  <si>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</si>
  <si>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</si>
  <si>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</si>
  <si>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</si>
  <si>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</si>
  <si>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</si>
  <si>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</si>
  <si>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</si>
  <si>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</si>
  <si>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</si>
  <si>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</si>
  <si>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</si>
  <si>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</si>
  <si>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</si>
  <si>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</si>
  <si>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</si>
  <si>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</si>
  <si>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</si>
  <si>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</si>
  <si>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</si>
  <si>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</si>
  <si>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</si>
  <si>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</si>
  <si>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</si>
  <si>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</si>
  <si>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</si>
  <si>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</si>
  <si>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</si>
  <si>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</si>
  <si>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</si>
  <si>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</si>
  <si>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</si>
  <si>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</si>
  <si>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</si>
  <si>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</si>
  <si>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</si>
  <si>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</si>
  <si>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</si>
  <si>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</si>
  <si>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</si>
  <si>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</si>
  <si>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</si>
  <si>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</si>
  <si>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</si>
  <si>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</si>
  <si>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</si>
  <si>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</si>
  <si>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</si>
  <si>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</si>
  <si>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</si>
  <si>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</si>
  <si>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</si>
  <si>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</si>
  <si>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</si>
  <si>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</si>
  <si>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</si>
  <si>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</si>
  <si>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</si>
  <si>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</si>
  <si>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</si>
  <si>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</si>
  <si>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</si>
  <si>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</si>
  <si>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</si>
  <si>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</si>
  <si>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</si>
  <si>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</si>
  <si>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</si>
  <si>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</si>
  <si>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</si>
  <si>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</si>
  <si>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</si>
  <si>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</si>
  <si>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</si>
  <si>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</si>
  <si>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</si>
  <si>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</si>
  <si>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</si>
  <si>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</si>
  <si>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</si>
  <si>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</si>
  <si>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</si>
  <si>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</si>
  <si>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</si>
  <si>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</si>
  <si>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</si>
  <si>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</si>
  <si>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</si>
  <si>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</si>
  <si>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</si>
  <si>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</si>
  <si>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</si>
  <si>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</si>
  <si>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</si>
  <si>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</si>
  <si>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</si>
  <si>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</si>
  <si>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</si>
  <si>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</si>
  <si>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</si>
  <si>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</si>
  <si>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</si>
  <si>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</si>
  <si>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</si>
  <si>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</si>
  <si>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</si>
  <si>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</si>
  <si>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</si>
  <si>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</si>
  <si>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</si>
  <si>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</si>
  <si>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</si>
  <si>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</si>
  <si>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</si>
  <si>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</si>
  <si>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</si>
  <si>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</si>
  <si>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</si>
  <si>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</si>
  <si>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</si>
  <si>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</si>
  <si>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</si>
  <si>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</si>
  <si>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</si>
  <si>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</si>
  <si>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</si>
  <si>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</si>
  <si>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</si>
  <si>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</si>
  <si>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</si>
  <si>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</si>
  <si>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</si>
  <si>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</si>
  <si>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</si>
  <si>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</si>
  <si>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</si>
  <si>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</si>
  <si>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</si>
  <si>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</si>
  <si>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</si>
  <si>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</si>
  <si>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</si>
  <si>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</si>
  <si>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</si>
  <si>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</si>
  <si>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</si>
  <si>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</si>
  <si>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</si>
  <si>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</si>
  <si>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</si>
  <si>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</si>
  <si>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</si>
  <si>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</si>
  <si>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</si>
  <si>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</si>
  <si>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</si>
  <si>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</si>
  <si>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</si>
  <si>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</si>
  <si>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</si>
  <si>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</si>
  <si>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</si>
  <si>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</si>
  <si>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</si>
  <si>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</si>
  <si>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</si>
  <si>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</si>
  <si>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</si>
  <si>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</si>
  <si>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</si>
  <si>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</si>
  <si>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</si>
  <si>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</si>
  <si>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</si>
  <si>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</si>
  <si>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</si>
  <si>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</si>
  <si>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</si>
  <si>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</si>
  <si>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</si>
  <si>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</si>
  <si>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</si>
  <si>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</si>
  <si>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</si>
  <si>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</si>
  <si>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</si>
  <si>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</si>
  <si>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</si>
  <si>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</si>
  <si>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</si>
  <si>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</si>
  <si>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</si>
  <si>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</si>
  <si>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</si>
  <si>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</si>
  <si>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</si>
  <si>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</si>
  <si>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</si>
  <si>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</si>
  <si>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</si>
  <si>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</si>
  <si>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</si>
  <si>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</si>
  <si>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</si>
  <si>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</si>
  <si>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</si>
  <si>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</si>
  <si>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</si>
  <si>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</si>
  <si>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</si>
  <si>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</si>
  <si>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</si>
  <si>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</si>
  <si>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</si>
  <si>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</si>
  <si>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</si>
  <si>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</si>
  <si>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</si>
  <si>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</si>
  <si>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</si>
  <si>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</si>
  <si>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</si>
  <si>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</si>
  <si>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</si>
  <si>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</si>
  <si>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</si>
  <si>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</si>
  <si>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</si>
  <si>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</si>
  <si>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</si>
  <si>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</si>
  <si>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</si>
  <si>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</si>
  <si>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</si>
  <si>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</si>
  <si>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</si>
  <si>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</si>
  <si>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</si>
  <si>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</si>
  <si>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</si>
  <si>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</si>
  <si>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</si>
  <si>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</si>
  <si>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</si>
  <si>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</si>
  <si>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</si>
  <si>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</si>
  <si>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</si>
  <si>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</si>
  <si>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</si>
  <si>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</si>
  <si>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</si>
  <si>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</si>
  <si>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</si>
  <si>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</si>
  <si>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</si>
  <si>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</si>
  <si>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</si>
  <si>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</si>
  <si>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</si>
  <si>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</si>
  <si>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</si>
  <si>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</si>
  <si>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</si>
  <si>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</si>
  <si>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</si>
  <si>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</si>
  <si>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</si>
  <si>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</si>
  <si>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</si>
  <si>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</si>
  <si>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</si>
  <si>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</si>
  <si>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</si>
  <si>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</si>
  <si>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</si>
  <si>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</si>
  <si>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</si>
  <si>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</si>
  <si>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</si>
  <si>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</si>
  <si>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</si>
  <si>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</si>
  <si>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</si>
  <si>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</si>
  <si>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</si>
  <si>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</si>
  <si>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</si>
  <si>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</si>
  <si>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</si>
  <si>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</si>
  <si>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</si>
  <si>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</si>
  <si>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</si>
  <si>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</si>
  <si>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</si>
  <si>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</si>
  <si>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</si>
  <si>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</si>
  <si>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</si>
  <si>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</si>
  <si>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</si>
  <si>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</si>
  <si>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</si>
  <si>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</si>
  <si>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</si>
  <si>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</si>
  <si>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</si>
  <si>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</si>
  <si>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</si>
  <si>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</si>
  <si>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</si>
  <si>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</si>
  <si>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</si>
  <si>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</si>
  <si>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</si>
  <si>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</si>
  <si>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</si>
  <si>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</si>
  <si>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</si>
  <si>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</si>
  <si>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</si>
  <si>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</si>
  <si>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</si>
  <si>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</si>
  <si>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</si>
  <si>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</si>
  <si>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</si>
  <si>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</si>
  <si>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</si>
  <si>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</si>
  <si>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</si>
  <si>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</si>
  <si>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</si>
  <si>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</si>
  <si>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</si>
  <si>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</si>
  <si>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</si>
  <si>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</si>
  <si>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</si>
  <si>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</si>
  <si>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</si>
  <si>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</si>
  <si>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</si>
  <si>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</si>
  <si>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</si>
  <si>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</si>
  <si>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</si>
  <si>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</si>
  <si>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</si>
  <si>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</si>
  <si>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</si>
  <si>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</si>
  <si>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</si>
  <si>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</si>
  <si>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</si>
  <si>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</si>
  <si>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</si>
  <si>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</si>
  <si>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</si>
  <si>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</si>
  <si>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</si>
  <si>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</si>
  <si>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</si>
  <si>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</si>
  <si>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</si>
  <si>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</si>
  <si>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</si>
  <si>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</si>
  <si>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</si>
  <si>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</si>
  <si>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</si>
  <si>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</si>
  <si>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</si>
  <si>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</si>
  <si>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</si>
  <si>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</si>
  <si>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</si>
  <si>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</si>
  <si>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</si>
  <si>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</si>
  <si>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</si>
  <si>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</si>
  <si>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</si>
  <si>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</si>
  <si>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</si>
  <si>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</si>
  <si>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</si>
  <si>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</si>
  <si>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</si>
  <si>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</si>
  <si>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</si>
  <si>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</si>
  <si>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</si>
  <si>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</si>
  <si>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</si>
  <si>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</si>
  <si>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</si>
  <si>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</si>
  <si>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</si>
  <si>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</si>
  <si>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</si>
  <si>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</si>
  <si>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</si>
  <si>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</si>
  <si>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</si>
  <si>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</si>
  <si>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</si>
  <si>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</si>
  <si>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</si>
  <si>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</si>
  <si>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</si>
  <si>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</si>
  <si>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</si>
  <si>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</si>
  <si>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</si>
  <si>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</si>
  <si>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</si>
  <si>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</si>
  <si>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</si>
  <si>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</si>
  <si>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</si>
  <si>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</si>
  <si>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</si>
  <si>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</si>
  <si>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</si>
  <si>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</si>
  <si>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</si>
  <si>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</si>
  <si>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</si>
  <si>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</si>
  <si>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</si>
  <si>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</si>
  <si>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</si>
  <si>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</si>
  <si>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</si>
  <si>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</si>
  <si>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</si>
  <si>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</si>
  <si>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</si>
  <si>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</si>
  <si>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</si>
  <si>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</si>
  <si>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</si>
  <si>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</si>
  <si>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</si>
  <si>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</si>
  <si>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</si>
  <si>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</si>
  <si>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</si>
  <si>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</si>
  <si>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</si>
  <si>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</si>
  <si>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</si>
  <si>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</si>
  <si>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</si>
  <si>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</si>
  <si>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</si>
  <si>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</si>
  <si>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</si>
  <si>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</si>
  <si>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</si>
  <si>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</si>
  <si>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</si>
  <si>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</si>
  <si>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</si>
  <si>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</si>
  <si>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</si>
  <si>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</si>
  <si>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</si>
  <si>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</si>
  <si>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</si>
  <si>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</si>
  <si>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</si>
  <si>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</si>
  <si>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</si>
  <si>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</si>
  <si>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</si>
  <si>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</si>
  <si>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</si>
  <si>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</si>
  <si>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</si>
  <si>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</si>
  <si>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</si>
  <si>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</si>
  <si>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</si>
  <si>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</si>
  <si>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</si>
  <si>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</si>
  <si>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</si>
  <si>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</si>
  <si>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</si>
  <si>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</si>
  <si>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</si>
  <si>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</si>
  <si>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</si>
  <si>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</si>
  <si>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</si>
  <si>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</si>
  <si>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</si>
  <si>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</si>
  <si>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</si>
  <si>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</si>
  <si>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</si>
  <si>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</si>
  <si>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</si>
  <si>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</si>
  <si>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</si>
  <si>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</si>
  <si>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</si>
  <si>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</si>
  <si>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</si>
  <si>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</si>
  <si>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</si>
  <si>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</si>
  <si>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</si>
  <si>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</si>
  <si>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</si>
  <si>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</si>
  <si>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</si>
  <si>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</si>
  <si>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</si>
  <si>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</si>
  <si>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</si>
  <si>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</si>
  <si>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</si>
  <si>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</si>
  <si>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</si>
  <si>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</si>
  <si>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</si>
  <si>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</si>
  <si>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</si>
  <si>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</si>
  <si>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</si>
  <si>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</si>
  <si>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</si>
  <si>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</si>
  <si>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</si>
  <si>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</si>
  <si>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</si>
  <si>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</si>
  <si>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</si>
  <si>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</si>
  <si>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</si>
  <si>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</si>
  <si>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</si>
  <si>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</si>
  <si>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</si>
  <si>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</si>
  <si>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</si>
  <si>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</si>
  <si>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</si>
  <si>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</si>
  <si>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</si>
  <si>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</si>
  <si>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</si>
  <si>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</si>
  <si>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</si>
  <si>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</si>
  <si>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</si>
  <si>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</si>
  <si>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</si>
  <si>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</si>
  <si>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</si>
  <si>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</si>
  <si>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</si>
  <si>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</si>
  <si>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</si>
  <si>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</si>
  <si>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</si>
  <si>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</si>
  <si>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</si>
  <si>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</si>
  <si>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</si>
  <si>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</si>
  <si>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</si>
  <si>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</si>
  <si>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</si>
  <si>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</si>
  <si>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</si>
  <si>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</si>
  <si>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</si>
  <si>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</si>
  <si>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</si>
  <si>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</si>
  <si>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</si>
  <si>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</si>
  <si>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</si>
  <si>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</si>
  <si>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</si>
  <si>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</si>
  <si>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</si>
  <si>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</si>
  <si>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</si>
  <si>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</si>
  <si>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</si>
  <si>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</si>
  <si>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</si>
  <si>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</si>
  <si>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</si>
  <si>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</si>
  <si>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</si>
  <si>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</si>
  <si>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</si>
  <si>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</si>
  <si>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</si>
  <si>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</si>
  <si>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</si>
  <si>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</si>
  <si>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</si>
  <si>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</si>
  <si>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</si>
  <si>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</si>
  <si>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</si>
  <si>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</si>
  <si>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</si>
  <si>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</si>
  <si>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</si>
  <si>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</si>
  <si>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</si>
  <si>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</si>
  <si>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</si>
  <si>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</si>
  <si>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</si>
  <si>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</si>
  <si>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</si>
  <si>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</si>
  <si>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</si>
  <si>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</si>
  <si>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</si>
  <si>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</si>
  <si>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</si>
  <si>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</si>
  <si>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</si>
  <si>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</si>
  <si>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</si>
  <si>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</si>
  <si>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</si>
  <si>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</si>
  <si>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</si>
  <si>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</si>
  <si>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</si>
  <si>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</si>
  <si>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</si>
  <si>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</si>
  <si>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</si>
  <si>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</si>
  <si>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</si>
  <si>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</si>
  <si>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</si>
  <si>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</si>
  <si>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</si>
  <si>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</si>
  <si>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</si>
  <si>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</si>
  <si>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</si>
  <si>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</si>
  <si>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</si>
  <si>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</si>
  <si>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</si>
  <si>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</si>
  <si>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</si>
  <si>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</si>
  <si>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</si>
  <si>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</si>
  <si>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</si>
  <si>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</si>
  <si>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</si>
  <si>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</si>
  <si>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</si>
  <si>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</si>
  <si>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</si>
  <si>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</si>
  <si>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</si>
  <si>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</si>
  <si>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</si>
  <si>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</si>
  <si>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</si>
  <si>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</si>
  <si>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</si>
  <si>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</si>
  <si>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</si>
  <si>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</si>
  <si>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</si>
  <si>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</si>
  <si>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</si>
  <si>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</si>
  <si>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</si>
  <si>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</si>
  <si>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</si>
  <si>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</si>
  <si>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</si>
  <si>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</si>
  <si>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</si>
  <si>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</si>
  <si>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</si>
  <si>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</si>
  <si>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</si>
  <si>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</si>
  <si>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</si>
  <si>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</si>
  <si>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</si>
  <si>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</si>
  <si>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</si>
  <si>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</si>
  <si>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</si>
  <si>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</si>
  <si>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</si>
  <si>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</si>
  <si>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</si>
  <si>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</si>
  <si>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</si>
  <si>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</si>
  <si>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</si>
  <si>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</si>
  <si>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</si>
  <si>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</si>
  <si>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</si>
  <si>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</si>
  <si>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</si>
  <si>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</si>
  <si>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</si>
  <si>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</si>
  <si>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</si>
  <si>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</si>
  <si>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</si>
  <si>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</si>
  <si>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</si>
  <si>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</si>
  <si>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</si>
  <si>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</si>
  <si>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</si>
  <si>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</si>
  <si>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</si>
  <si>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</si>
  <si>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</si>
  <si>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</si>
  <si>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</si>
  <si>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</si>
  <si>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</si>
  <si>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</si>
  <si>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</si>
  <si>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</si>
  <si>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</si>
  <si>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</si>
  <si>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</si>
  <si>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</si>
  <si>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</si>
  <si>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</si>
  <si>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</si>
  <si>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</si>
  <si>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</si>
  <si>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</si>
  <si>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</si>
  <si>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</si>
  <si>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</si>
  <si>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</si>
  <si>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</si>
  <si>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</si>
  <si>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</si>
  <si>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</si>
  <si>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</si>
  <si>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</si>
  <si>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</si>
  <si>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</si>
  <si>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</si>
  <si>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</si>
  <si>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</si>
  <si>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</si>
  <si>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</si>
  <si>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</si>
  <si>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</si>
  <si>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</si>
  <si>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</si>
  <si>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</si>
  <si>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</si>
  <si>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</si>
  <si>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</si>
  <si>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</si>
  <si>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</si>
  <si>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</si>
  <si>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</si>
  <si>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</si>
  <si>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</si>
  <si>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</si>
  <si>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</si>
  <si>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</si>
  <si>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</si>
  <si>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</si>
  <si>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</si>
  <si>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</si>
  <si>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</si>
  <si>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</si>
  <si>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</si>
  <si>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</si>
  <si>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</si>
  <si>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</si>
  <si>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</si>
  <si>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</si>
  <si>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</si>
  <si>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</si>
  <si>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</si>
  <si>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</si>
  <si>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</si>
  <si>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</si>
  <si>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</si>
  <si>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</si>
  <si>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</si>
  <si>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</si>
  <si>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</si>
  <si>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</si>
  <si>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</si>
  <si>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</si>
  <si>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</si>
  <si>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</si>
  <si>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</si>
  <si>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</si>
  <si>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</si>
  <si>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</si>
  <si>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</si>
  <si>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</si>
  <si>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</si>
  <si>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</si>
  <si>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</si>
  <si>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</si>
  <si>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</si>
  <si>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</si>
  <si>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</si>
  <si>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</si>
  <si>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</si>
  <si>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</si>
  <si>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</si>
  <si>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</si>
  <si>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</si>
  <si>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</si>
  <si>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</si>
  <si>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</si>
  <si>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</si>
  <si>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</si>
  <si>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</si>
  <si>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</si>
  <si>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</si>
  <si>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</si>
  <si>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</si>
  <si>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</si>
  <si>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</si>
  <si>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</si>
  <si>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</si>
  <si>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</si>
  <si>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</si>
  <si>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</si>
  <si>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</si>
  <si>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</si>
  <si>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</si>
  <si>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</si>
  <si>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</si>
  <si>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</si>
  <si>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</si>
  <si>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</si>
  <si>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</si>
  <si>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</si>
  <si>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</si>
  <si>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</si>
  <si>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</si>
  <si>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</si>
  <si>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</si>
  <si>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</si>
  <si>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</si>
  <si>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</si>
  <si>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</si>
  <si>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</si>
  <si>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</si>
  <si>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</si>
  <si>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</si>
  <si>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</si>
  <si>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</si>
  <si>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</si>
  <si>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</si>
  <si>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</si>
  <si>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</si>
  <si>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</si>
  <si>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</si>
  <si>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</si>
  <si>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</si>
  <si>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</si>
  <si>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</si>
  <si>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</si>
  <si>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</si>
  <si>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</si>
  <si>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</si>
  <si>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</si>
  <si>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</si>
  <si>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</si>
  <si>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</si>
  <si>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</si>
  <si>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</si>
  <si>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</si>
  <si>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</si>
  <si>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</si>
  <si>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</si>
  <si>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</si>
  <si>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</si>
  <si>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</si>
  <si>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</si>
  <si>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</si>
  <si>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</si>
  <si>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</si>
  <si>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</si>
  <si>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</si>
  <si>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</si>
  <si>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</si>
  <si>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</si>
  <si>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</si>
  <si>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</si>
  <si>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</si>
  <si>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</si>
  <si>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</si>
  <si>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</si>
  <si>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</si>
  <si>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</si>
  <si>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</si>
  <si>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</si>
  <si>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</si>
  <si>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</si>
  <si>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</si>
  <si>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</si>
  <si>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</si>
  <si>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</si>
  <si>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</si>
  <si>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</si>
  <si>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</si>
  <si>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</si>
  <si>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</si>
  <si>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</si>
  <si>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</si>
  <si>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</si>
  <si>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</si>
  <si>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</si>
  <si>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</si>
  <si>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</si>
  <si>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</si>
  <si>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</si>
  <si>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</si>
  <si>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</si>
  <si>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</si>
  <si>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</si>
  <si>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</si>
  <si>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</si>
  <si>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</si>
  <si>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</si>
  <si>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</si>
  <si>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</si>
  <si>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</si>
  <si>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</si>
  <si>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</si>
  <si>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</si>
  <si>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</si>
  <si>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</si>
  <si>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</si>
  <si>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</si>
  <si>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</si>
  <si>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</si>
  <si>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</si>
  <si>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</si>
  <si>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</si>
  <si>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</si>
  <si>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</si>
  <si>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</si>
  <si>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</si>
  <si>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</si>
  <si>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</si>
  <si>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</si>
  <si>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</si>
  <si>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</si>
  <si>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</si>
  <si>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</si>
  <si>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</si>
  <si>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</si>
  <si>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</si>
  <si>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</si>
  <si>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</si>
  <si>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</si>
  <si>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</si>
  <si>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</si>
  <si>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</si>
  <si>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</si>
  <si>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</si>
  <si>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</si>
  <si>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</si>
  <si>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</si>
  <si>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</si>
  <si>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</si>
  <si>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</si>
  <si>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</si>
  <si>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</si>
  <si>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</si>
  <si>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</si>
  <si>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</si>
  <si>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</si>
  <si>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</si>
  <si>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</si>
  <si>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</si>
  <si>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</si>
  <si>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</si>
  <si>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</si>
  <si>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</si>
  <si>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</si>
  <si>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</si>
  <si>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</si>
  <si>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</si>
  <si>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</si>
  <si>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</si>
  <si>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</si>
  <si>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</si>
  <si>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</si>
  <si>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</si>
  <si>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</si>
  <si>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</si>
  <si>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</si>
  <si>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</si>
  <si>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</si>
  <si>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</si>
  <si>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</si>
  <si>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</si>
  <si>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</si>
  <si>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</si>
  <si>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</si>
  <si>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</si>
  <si>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</si>
  <si>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</si>
  <si>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</si>
  <si>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</si>
  <si>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</si>
  <si>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</si>
  <si>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</si>
  <si>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</si>
  <si>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</si>
  <si>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</si>
  <si>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</si>
  <si>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</si>
  <si>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</si>
  <si>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</si>
  <si>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</si>
  <si>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</si>
  <si>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</si>
  <si>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</si>
  <si>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</si>
  <si>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</si>
  <si>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</si>
  <si>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</si>
  <si>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</si>
  <si>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</si>
  <si>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</si>
  <si>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</si>
  <si>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</si>
  <si>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</si>
  <si>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</si>
  <si>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</si>
  <si>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</si>
  <si>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</si>
  <si>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</si>
  <si>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</si>
  <si>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</si>
  <si>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</si>
  <si>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</si>
  <si>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</si>
  <si>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</si>
  <si>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</si>
  <si>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</si>
  <si>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</si>
  <si>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</si>
  <si>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</si>
  <si>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</si>
  <si>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</si>
  <si>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</si>
  <si>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</si>
  <si>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</si>
  <si>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</si>
  <si>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</si>
  <si>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</si>
  <si>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</si>
  <si>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</si>
  <si>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</si>
  <si>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</si>
  <si>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</si>
  <si>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</si>
  <si>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</si>
  <si>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</si>
  <si>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</si>
  <si>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</si>
  <si>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</si>
  <si>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</si>
  <si>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</si>
  <si>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</si>
  <si>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</si>
  <si>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</si>
  <si>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</si>
  <si>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</si>
  <si>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</si>
  <si>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</si>
  <si>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</si>
  <si>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</si>
  <si>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</si>
  <si>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</si>
  <si>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</si>
  <si>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</si>
  <si>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</si>
  <si>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</si>
  <si>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</si>
  <si>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</si>
  <si>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</si>
  <si>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</si>
  <si>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</si>
  <si>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</si>
  <si>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</si>
  <si>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</si>
  <si>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</si>
  <si>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</si>
  <si>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</si>
  <si>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</si>
  <si>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</si>
  <si>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</si>
  <si>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</si>
  <si>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</si>
  <si>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</si>
  <si>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</si>
  <si>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</si>
  <si>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</si>
  <si>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</si>
  <si>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</si>
  <si>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</si>
  <si>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</si>
  <si>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</si>
  <si>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</si>
  <si>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</si>
  <si>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</si>
  <si>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</si>
  <si>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</si>
  <si>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</si>
  <si>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</si>
  <si>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</si>
  <si>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</si>
  <si>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</si>
  <si>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</si>
  <si>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</si>
  <si>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</si>
  <si>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</si>
  <si>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</si>
  <si>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</si>
  <si>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</si>
  <si>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</si>
  <si>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</si>
  <si>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</si>
  <si>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</si>
  <si>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</si>
  <si>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</si>
  <si>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</si>
  <si>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</si>
  <si>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</si>
  <si>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</si>
  <si>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</si>
  <si>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</si>
  <si>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</si>
  <si>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</si>
  <si>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</si>
  <si>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</si>
  <si>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</si>
  <si>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</si>
  <si>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</si>
  <si>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</si>
  <si>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</si>
  <si>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</si>
  <si>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</si>
  <si>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</si>
  <si>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</si>
  <si>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</si>
  <si>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</si>
  <si>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</si>
  <si>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</si>
  <si>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</si>
  <si>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</si>
  <si>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</si>
  <si>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</si>
  <si>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</si>
  <si>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</si>
  <si>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</si>
  <si>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</si>
  <si>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</si>
  <si>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</si>
  <si>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</si>
  <si>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</si>
  <si>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</si>
  <si>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</si>
  <si>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</si>
  <si>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</si>
  <si>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</si>
  <si>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</si>
  <si>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</si>
  <si>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</si>
  <si>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</si>
  <si>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</si>
  <si>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</si>
  <si>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</si>
  <si>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</si>
  <si>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</si>
  <si>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</si>
  <si>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</si>
  <si>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</si>
  <si>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</si>
  <si>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</si>
  <si>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</si>
  <si>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</si>
  <si>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</si>
  <si>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</si>
  <si>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</si>
  <si>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</si>
  <si>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</si>
  <si>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</si>
  <si>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</si>
  <si>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</si>
  <si>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</si>
  <si>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</si>
  <si>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</si>
  <si>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</si>
  <si>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</si>
  <si>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</si>
  <si>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</si>
  <si>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</si>
  <si>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</si>
  <si>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</si>
  <si>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</si>
  <si>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</si>
  <si>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</si>
  <si>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</si>
  <si>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</si>
  <si>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</si>
  <si>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</si>
  <si>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</si>
  <si>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</si>
  <si>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</si>
  <si>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</si>
  <si>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</si>
  <si>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</si>
  <si>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</si>
  <si>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</si>
  <si>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</si>
  <si>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</si>
  <si>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</si>
  <si>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</si>
  <si>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</si>
  <si>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</si>
  <si>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</si>
  <si>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</si>
  <si>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</si>
  <si>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</si>
  <si>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</si>
  <si>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</si>
  <si>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</si>
  <si>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</si>
  <si>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</si>
  <si>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</si>
  <si>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</si>
  <si>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</si>
  <si>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</si>
  <si>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</si>
  <si>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</si>
  <si>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</si>
  <si>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</si>
  <si>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</si>
  <si>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</si>
  <si>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</si>
  <si>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</si>
  <si>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</si>
  <si>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</si>
  <si>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</si>
  <si>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</si>
  <si>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</si>
  <si>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</si>
  <si>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</si>
  <si>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</si>
  <si>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</si>
  <si>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</si>
  <si>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</si>
  <si>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</si>
  <si>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</si>
  <si>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</si>
  <si>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</si>
  <si>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</si>
  <si>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</si>
  <si>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</si>
  <si>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</si>
  <si>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</si>
  <si>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</si>
  <si>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</si>
  <si>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</si>
  <si>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</si>
  <si>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</si>
  <si>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</si>
  <si>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</si>
  <si>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</si>
  <si>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</si>
  <si>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</si>
  <si>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</si>
  <si>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</si>
  <si>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</si>
  <si>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</si>
  <si>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</si>
  <si>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</si>
  <si>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</si>
  <si>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</si>
  <si>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</si>
  <si>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</si>
  <si>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</si>
  <si>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</si>
  <si>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</si>
  <si>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</si>
  <si>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</si>
  <si>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</si>
  <si>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</si>
  <si>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</si>
  <si>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</si>
  <si>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</si>
  <si>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</si>
  <si>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</si>
  <si>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</si>
  <si>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</si>
  <si>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</si>
  <si>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</si>
  <si>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</si>
  <si>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</si>
  <si>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</si>
  <si>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</si>
  <si>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</si>
  <si>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</si>
  <si>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</si>
  <si>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</si>
  <si>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</si>
  <si>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</si>
  <si>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</si>
  <si>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</si>
  <si>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</si>
  <si>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</si>
  <si>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</si>
  <si>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</si>
  <si>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</si>
  <si>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</si>
  <si>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</si>
  <si>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</si>
  <si>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</si>
  <si>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</si>
  <si>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</si>
  <si>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</si>
  <si>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</si>
  <si>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</si>
  <si>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</si>
  <si>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</si>
  <si>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</si>
  <si>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</si>
  <si>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</si>
  <si>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</si>
  <si>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</si>
  <si>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</si>
  <si>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</si>
  <si>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</si>
  <si>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</si>
  <si>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</si>
  <si>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</si>
  <si>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</si>
  <si>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</si>
  <si>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</si>
  <si>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</si>
  <si>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</si>
  <si>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</si>
  <si>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</si>
  <si>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</si>
  <si>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</si>
  <si>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</si>
  <si>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</si>
  <si>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</si>
  <si>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</si>
  <si>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</si>
  <si>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</si>
  <si>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</si>
  <si>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</si>
  <si>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</si>
  <si>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</si>
  <si>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</si>
  <si>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</si>
  <si>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</si>
  <si>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</si>
  <si>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</si>
  <si>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</si>
  <si>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</si>
  <si>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</si>
  <si>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</si>
  <si>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</si>
  <si>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</si>
  <si>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</si>
  <si>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</si>
  <si>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</si>
  <si>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</si>
  <si>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</si>
  <si>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</si>
  <si>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</si>
  <si>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</si>
  <si>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</si>
  <si>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</si>
  <si>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</si>
  <si>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</si>
  <si>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</si>
  <si>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</si>
  <si>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</si>
  <si>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</si>
  <si>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</si>
  <si>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</si>
  <si>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</si>
  <si>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</si>
  <si>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</si>
  <si>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</si>
  <si>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</si>
  <si>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</si>
  <si>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</si>
  <si>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</si>
  <si>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</si>
  <si>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</si>
  <si>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</si>
  <si>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</si>
  <si>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</si>
  <si>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</si>
  <si>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</si>
  <si>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</si>
  <si>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</si>
  <si>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</si>
  <si>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</si>
  <si>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</si>
  <si>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</si>
  <si>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</si>
  <si>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</si>
  <si>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</si>
  <si>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</si>
  <si>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</si>
  <si>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</si>
  <si>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</si>
  <si>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</si>
  <si>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</si>
  <si>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</si>
  <si>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</si>
  <si>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</si>
  <si>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</si>
  <si>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</si>
  <si>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</si>
  <si>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</si>
  <si>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</si>
  <si>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</si>
  <si>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</si>
  <si>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</si>
  <si>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</si>
  <si>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</si>
  <si>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</si>
  <si>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</si>
  <si>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</si>
  <si>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</si>
  <si>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</si>
  <si>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</si>
  <si>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</si>
  <si>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</si>
  <si>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</si>
  <si>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</si>
  <si>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</si>
  <si>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</si>
  <si>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</si>
  <si>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</si>
  <si>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</si>
  <si>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</si>
  <si>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</si>
  <si>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</si>
  <si>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</si>
  <si>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</si>
  <si>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</si>
  <si>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</si>
  <si>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</si>
  <si>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</si>
  <si>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</si>
  <si>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</si>
  <si>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</si>
  <si>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</si>
  <si>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</si>
  <si>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</si>
  <si>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</si>
  <si>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</si>
  <si>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</si>
  <si>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</si>
  <si>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</si>
  <si>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</si>
  <si>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</si>
  <si>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</si>
  <si>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</si>
  <si>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</si>
  <si>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</si>
  <si>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</si>
  <si>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</si>
  <si>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</si>
  <si>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</si>
  <si>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</si>
  <si>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</si>
  <si>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</si>
  <si>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</si>
  <si>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</si>
  <si>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</si>
  <si>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</si>
  <si>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</si>
  <si>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</si>
  <si>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</si>
  <si>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</si>
  <si>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</si>
  <si>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</si>
  <si>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</si>
  <si>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</si>
  <si>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</si>
  <si>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</si>
  <si>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</si>
  <si>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</si>
  <si>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</si>
  <si>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</si>
  <si>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</si>
  <si>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</si>
  <si>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</si>
  <si>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</si>
  <si>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</si>
  <si>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</si>
  <si>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</si>
  <si>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</si>
  <si>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</si>
  <si>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</si>
  <si>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</si>
  <si>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</si>
  <si>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</si>
  <si>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</si>
  <si>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</si>
  <si>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</si>
  <si>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</si>
  <si>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</si>
  <si>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</si>
  <si>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</si>
  <si>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</si>
  <si>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</si>
  <si>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</si>
  <si>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</si>
  <si>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</si>
  <si>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</si>
  <si>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</si>
  <si>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</si>
  <si>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</si>
  <si>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</si>
  <si>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</si>
  <si>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</si>
  <si>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</si>
  <si>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</si>
  <si>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</si>
  <si>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</si>
  <si>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</si>
  <si>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</si>
  <si>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</si>
  <si>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</si>
  <si>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</si>
  <si>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</si>
  <si>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</si>
  <si>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</si>
  <si>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</si>
  <si>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</si>
  <si>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</si>
  <si>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</si>
  <si>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</si>
  <si>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</si>
  <si>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</si>
  <si>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</si>
  <si>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</si>
  <si>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</si>
  <si>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</si>
  <si>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</si>
  <si>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</si>
  <si>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</si>
  <si>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</si>
  <si>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</si>
  <si>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</si>
  <si>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</si>
  <si>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</si>
  <si>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</si>
  <si>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</si>
  <si>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</si>
  <si>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</si>
  <si>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</si>
  <si>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</si>
  <si>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</si>
  <si>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</si>
  <si>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</si>
  <si>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</si>
  <si>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</si>
  <si>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</si>
  <si>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</si>
  <si>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</si>
  <si>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</si>
  <si>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</si>
  <si>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</si>
  <si>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</si>
  <si>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</si>
  <si>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</si>
  <si>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</si>
  <si>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</si>
  <si>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</si>
  <si>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</si>
  <si>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</si>
  <si>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</si>
  <si>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</si>
  <si>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</si>
  <si>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</si>
  <si>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</si>
  <si>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</si>
  <si>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</si>
  <si>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</si>
  <si>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</si>
  <si>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</si>
  <si>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</si>
  <si>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</si>
  <si>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</si>
  <si>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</si>
  <si>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</si>
  <si>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</si>
  <si>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</si>
  <si>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</si>
  <si>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</si>
  <si>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</si>
  <si>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</si>
  <si>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</si>
  <si>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</si>
  <si>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</si>
  <si>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</si>
  <si>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</si>
  <si>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</si>
  <si>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</si>
  <si>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</si>
  <si>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</si>
  <si>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</si>
  <si>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</si>
  <si>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</si>
  <si>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</si>
  <si>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</si>
  <si>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</si>
  <si>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</si>
  <si>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</si>
  <si>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</si>
  <si>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</si>
  <si>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</si>
  <si>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</si>
  <si>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</si>
  <si>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</si>
  <si>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</si>
  <si>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</si>
  <si>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</si>
  <si>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</si>
  <si>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</si>
  <si>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</si>
  <si>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</si>
  <si>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</si>
  <si>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</si>
  <si>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</si>
  <si>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</si>
  <si>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</si>
  <si>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</si>
  <si>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</si>
  <si>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</si>
  <si>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</si>
  <si>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</si>
  <si>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</si>
  <si>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</si>
  <si>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</si>
  <si>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</si>
  <si>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</si>
  <si>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</si>
  <si>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</si>
  <si>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</si>
  <si>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</si>
  <si>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</si>
  <si>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</si>
  <si>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</si>
  <si>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</si>
  <si>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</si>
  <si>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</si>
  <si>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</si>
  <si>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</si>
  <si>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</si>
  <si>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</si>
  <si>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</si>
  <si>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</si>
  <si>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</si>
  <si>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</si>
  <si>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</si>
  <si>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</si>
  <si>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</si>
  <si>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</si>
  <si>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</si>
  <si>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</si>
  <si>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</si>
  <si>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</si>
  <si>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</si>
  <si>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</si>
  <si>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</si>
  <si>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</si>
  <si>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</si>
  <si>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</si>
  <si>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</si>
  <si>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</si>
  <si>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</si>
  <si>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</si>
  <si>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</si>
  <si>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</si>
  <si>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</si>
  <si>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</si>
  <si>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</si>
  <si>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</si>
  <si>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</si>
  <si>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</si>
  <si>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</si>
  <si>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</si>
  <si>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</si>
  <si>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</si>
  <si>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</si>
  <si>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</si>
  <si>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</si>
  <si>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</si>
  <si>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</si>
  <si>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</si>
  <si>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</si>
  <si>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</si>
  <si>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</si>
  <si>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</si>
  <si>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</si>
  <si>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</si>
  <si>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</si>
  <si>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</si>
  <si>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</si>
  <si>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</si>
  <si>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</si>
  <si>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</si>
  <si>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</si>
  <si>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</si>
  <si>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</si>
  <si>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</si>
  <si>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</si>
  <si>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</si>
  <si>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</si>
  <si>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</si>
  <si>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</si>
  <si>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</si>
  <si>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</si>
  <si>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</si>
  <si>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</si>
  <si>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</si>
  <si>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</si>
  <si>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</si>
  <si>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</si>
  <si>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</si>
  <si>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</si>
  <si>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</si>
  <si>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</si>
  <si>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</si>
  <si>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</si>
  <si>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</si>
  <si>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</si>
  <si>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</si>
  <si>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</si>
  <si>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</si>
  <si>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</si>
  <si>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</si>
  <si>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</si>
  <si>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</si>
  <si>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</si>
  <si>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</si>
  <si>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</si>
  <si>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</si>
  <si>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</si>
  <si>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</si>
  <si>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</si>
  <si>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</si>
  <si>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</si>
  <si>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</si>
  <si>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</si>
  <si>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</si>
  <si>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</si>
  <si>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</si>
  <si>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</si>
  <si>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</si>
  <si>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</si>
  <si>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</si>
  <si>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</si>
  <si>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</si>
  <si>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</si>
  <si>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</si>
  <si>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</si>
  <si>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</si>
  <si>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</si>
  <si>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</si>
  <si>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</si>
  <si>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</si>
  <si>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</si>
  <si>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</si>
  <si>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</si>
  <si>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</si>
  <si>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</si>
  <si>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</si>
  <si>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</si>
  <si>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</si>
  <si>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</si>
  <si>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</si>
  <si>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</si>
  <si>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</si>
  <si>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</si>
  <si>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</si>
  <si>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</si>
  <si>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</si>
  <si>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</si>
  <si>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</si>
  <si>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</si>
  <si>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</si>
  <si>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</si>
  <si>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</si>
  <si>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</si>
  <si>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</si>
  <si>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</si>
  <si>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</si>
  <si>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</si>
  <si>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</si>
  <si>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</si>
  <si>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</si>
  <si>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</si>
  <si>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</si>
  <si>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</si>
  <si>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</si>
  <si>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</si>
  <si>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</si>
  <si>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</si>
  <si>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</si>
  <si>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</si>
  <si>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</si>
  <si>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</si>
  <si>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</si>
  <si>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</si>
  <si>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</si>
  <si>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</si>
  <si>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</si>
  <si>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</si>
  <si>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</si>
  <si>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</si>
  <si>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</si>
  <si>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</si>
  <si>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</si>
  <si>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</si>
  <si>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</si>
  <si>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</si>
  <si>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</si>
  <si>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</si>
  <si>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</si>
  <si>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</si>
  <si>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</si>
  <si>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</si>
  <si>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</si>
  <si>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</si>
  <si>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</si>
  <si>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</si>
  <si>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</si>
  <si>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</si>
  <si>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</si>
  <si>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</si>
  <si>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</si>
  <si>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</si>
  <si>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</si>
  <si>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</si>
  <si>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</si>
  <si>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</si>
  <si>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</si>
  <si>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</si>
  <si>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</si>
  <si>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</si>
  <si>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</si>
  <si>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</si>
  <si>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</si>
  <si>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</si>
  <si>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</si>
  <si>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</si>
  <si>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</si>
  <si>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</si>
  <si>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</si>
  <si>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</si>
  <si>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</si>
  <si>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</si>
  <si>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</si>
  <si>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</si>
  <si>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</si>
  <si>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</si>
  <si>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</si>
  <si>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</si>
  <si>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</si>
  <si>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</si>
  <si>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</si>
  <si>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</si>
  <si>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</si>
  <si>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</si>
  <si>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</si>
  <si>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</si>
  <si>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</si>
  <si>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</si>
  <si>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</si>
  <si>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</si>
  <si>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</si>
  <si>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</si>
  <si>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</si>
  <si>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</si>
  <si>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</si>
  <si>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</si>
  <si>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</si>
  <si>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</si>
  <si>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</si>
  <si>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</si>
  <si>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</si>
  <si>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</si>
  <si>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</si>
  <si>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</si>
  <si>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</si>
  <si>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</si>
  <si>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</si>
  <si>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</si>
  <si>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</si>
  <si>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</si>
  <si>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</si>
  <si>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</si>
  <si>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</si>
  <si>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</si>
  <si>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</si>
  <si>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</si>
  <si>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</si>
  <si>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</si>
  <si>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</si>
  <si>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</si>
  <si>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</si>
  <si>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</si>
  <si>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</si>
  <si>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</si>
  <si>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</si>
  <si>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</si>
  <si>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</si>
  <si>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</si>
  <si>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</si>
  <si>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</si>
  <si>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</si>
  <si>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</si>
  <si>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</si>
  <si>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</si>
  <si>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</si>
  <si>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</si>
  <si>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</si>
  <si>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</si>
  <si>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</si>
  <si>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</si>
  <si>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</si>
  <si>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</si>
  <si>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</si>
  <si>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</si>
  <si>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</si>
  <si>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</si>
  <si>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</si>
  <si>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</si>
  <si>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</si>
  <si>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</si>
  <si>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</si>
  <si>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</si>
  <si>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</si>
  <si>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</si>
  <si>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</si>
  <si>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</si>
  <si>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</si>
  <si>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</si>
  <si>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</si>
  <si>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</si>
  <si>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</si>
  <si>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</si>
  <si>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</si>
  <si>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</si>
  <si>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</si>
  <si>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</si>
  <si>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</si>
  <si>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</si>
  <si>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</si>
  <si>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</si>
  <si>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</si>
  <si>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</si>
  <si>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</si>
  <si>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</si>
  <si>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</si>
  <si>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</si>
  <si>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</si>
  <si>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</si>
  <si>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</si>
  <si>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</si>
  <si>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</si>
  <si>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</si>
  <si>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</si>
  <si>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</si>
  <si>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</si>
  <si>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</si>
  <si>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</si>
  <si>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</si>
  <si>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</si>
  <si>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</si>
  <si>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</si>
  <si>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</si>
  <si>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</si>
  <si>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</si>
  <si>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</si>
  <si>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</si>
  <si>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</si>
  <si>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</si>
  <si>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</si>
  <si>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</si>
  <si>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</si>
  <si>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</si>
  <si>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</si>
  <si>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</si>
  <si>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</si>
  <si>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</si>
  <si>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</si>
  <si>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</si>
  <si>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</si>
  <si>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</si>
  <si>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</si>
  <si>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</si>
  <si>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</si>
  <si>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</si>
  <si>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</si>
  <si>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</si>
  <si>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</si>
  <si>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</si>
  <si>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</si>
  <si>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</si>
  <si>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</si>
  <si>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</si>
  <si>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</si>
  <si>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</si>
  <si>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</si>
  <si>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</si>
  <si>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</si>
  <si>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</si>
  <si>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</si>
  <si>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</si>
  <si>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</si>
  <si>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</si>
  <si>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</si>
  <si>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</si>
  <si>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</si>
  <si>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</si>
  <si>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</si>
  <si>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</si>
  <si>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</si>
  <si>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</si>
  <si>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</si>
  <si>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</si>
  <si>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</si>
  <si>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</si>
  <si>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</si>
  <si>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</si>
  <si>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</si>
  <si>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</si>
  <si>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</si>
  <si>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</si>
  <si>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</si>
  <si>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</si>
  <si>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</si>
  <si>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</si>
  <si>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</si>
  <si>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</si>
  <si>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</si>
  <si>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</si>
  <si>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</si>
  <si>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</si>
  <si>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</si>
  <si>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</si>
  <si>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</si>
  <si>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</si>
  <si>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</si>
  <si>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</si>
  <si>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</si>
  <si>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</si>
  <si>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</si>
  <si>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</si>
  <si>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</si>
  <si>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</si>
  <si>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</si>
  <si>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</si>
  <si>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</si>
  <si>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</si>
  <si>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</si>
  <si>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</si>
  <si>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</si>
  <si>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</si>
  <si>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</si>
  <si>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</si>
  <si>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</si>
  <si>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</si>
  <si>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</si>
  <si>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</si>
  <si>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</si>
  <si>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</si>
  <si>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</si>
  <si>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</si>
  <si>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</si>
  <si>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</si>
  <si>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</si>
  <si>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</si>
  <si>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</si>
  <si>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</si>
  <si>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</si>
  <si>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</si>
  <si>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</si>
  <si>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</si>
  <si>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</si>
  <si>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</si>
  <si>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</si>
  <si>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</si>
  <si>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</si>
  <si>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</si>
  <si>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</si>
  <si>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</si>
  <si>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</si>
  <si>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</si>
  <si>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</si>
  <si>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</si>
  <si>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</si>
  <si>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</si>
  <si>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</si>
  <si>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</si>
  <si>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</si>
  <si>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</si>
  <si>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</si>
  <si>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</si>
  <si>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</si>
  <si>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</si>
  <si>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</si>
  <si>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</si>
  <si>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</si>
  <si>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</si>
  <si>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</si>
  <si>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</si>
  <si>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</si>
  <si>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</si>
  <si>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</si>
  <si>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</si>
  <si>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</si>
  <si>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</si>
  <si>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</si>
  <si>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</si>
  <si>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</si>
  <si>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</si>
  <si>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</si>
  <si>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</si>
  <si>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</si>
  <si>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</si>
  <si>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</si>
  <si>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</si>
  <si>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</si>
  <si>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</si>
  <si>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</si>
  <si>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</si>
  <si>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</si>
  <si>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</si>
  <si>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</si>
  <si>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</si>
  <si>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</si>
  <si>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</si>
  <si>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</si>
  <si>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</si>
  <si>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</si>
  <si>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</si>
  <si>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</si>
  <si>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</si>
  <si>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</si>
  <si>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</si>
  <si>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</si>
  <si>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</si>
  <si>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</si>
  <si>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</si>
  <si>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</si>
  <si>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</si>
  <si>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</si>
  <si>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</si>
  <si>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</si>
  <si>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</si>
  <si>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</si>
  <si>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</si>
  <si>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</si>
  <si>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</si>
  <si>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</si>
  <si>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</si>
  <si>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</si>
  <si>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</si>
  <si>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</si>
  <si>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</si>
  <si>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</si>
  <si>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</si>
  <si>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</si>
  <si>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</si>
  <si>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</si>
  <si>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</si>
  <si>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</si>
  <si>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</si>
  <si>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</si>
  <si>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</si>
  <si>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</si>
  <si>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</si>
  <si>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</si>
  <si>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</si>
  <si>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</si>
  <si>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</si>
  <si>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</si>
  <si>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</si>
  <si>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</si>
  <si>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</si>
  <si>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</si>
  <si>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</si>
  <si>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</si>
  <si>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</si>
  <si>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</si>
  <si>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</si>
  <si>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</si>
  <si>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</si>
  <si>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</si>
  <si>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</si>
  <si>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</si>
  <si>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</si>
  <si>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</si>
  <si>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</si>
  <si>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</si>
  <si>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</si>
  <si>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</si>
  <si>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</si>
  <si>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</si>
  <si>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</si>
  <si>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</si>
  <si>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</si>
  <si>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</si>
  <si>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</si>
  <si>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</si>
  <si>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</si>
  <si>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</si>
  <si>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</si>
  <si>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</si>
  <si>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</si>
  <si>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</si>
  <si>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</si>
  <si>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</si>
  <si>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</si>
  <si>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</si>
  <si>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</si>
  <si>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</si>
  <si>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</si>
  <si>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</si>
  <si>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</si>
  <si>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</si>
  <si>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</si>
  <si>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</si>
  <si>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</si>
  <si>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</si>
  <si>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</si>
  <si>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</si>
  <si>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</si>
  <si>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</si>
  <si>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</si>
  <si>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</si>
  <si>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</si>
  <si>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</si>
  <si>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</si>
  <si>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</si>
  <si>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</si>
  <si>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</si>
  <si>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</si>
  <si>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</si>
  <si>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</si>
  <si>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</si>
  <si>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</si>
  <si>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</si>
  <si>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</si>
  <si>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</si>
  <si>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</si>
  <si>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</si>
  <si>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</si>
  <si>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</si>
  <si>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</si>
  <si>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</si>
  <si>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</si>
  <si>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</si>
  <si>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</si>
  <si>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</si>
  <si>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</si>
  <si>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</si>
  <si>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</si>
  <si>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</si>
  <si>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</si>
  <si>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</si>
  <si>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</si>
  <si>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</si>
  <si>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</si>
  <si>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</si>
  <si>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</si>
  <si>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</si>
  <si>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</si>
  <si>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</si>
  <si>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</si>
  <si>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</si>
  <si>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</si>
  <si>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</si>
  <si>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</si>
  <si>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</si>
  <si>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</si>
  <si>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</si>
  <si>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</si>
  <si>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</si>
  <si>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</si>
  <si>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</si>
  <si>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</si>
  <si>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</si>
  <si>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</si>
  <si>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</si>
  <si>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</si>
  <si>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</si>
  <si>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</si>
  <si>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</si>
  <si>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</si>
  <si>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</si>
  <si>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</si>
  <si>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</si>
  <si>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</si>
  <si>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</si>
  <si>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</si>
  <si>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</si>
  <si>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</si>
  <si>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</si>
  <si>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</si>
  <si>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</si>
  <si>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</si>
  <si>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</si>
  <si>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</si>
  <si>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</si>
  <si>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</si>
  <si>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</si>
  <si>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</si>
  <si>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</si>
  <si>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</si>
  <si>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</si>
  <si>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</si>
  <si>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</si>
  <si>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</si>
  <si>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</si>
  <si>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</si>
  <si>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</si>
  <si>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</si>
  <si>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</si>
  <si>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</si>
  <si>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</si>
  <si>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</si>
  <si>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</si>
  <si>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</si>
  <si>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</si>
  <si>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</si>
  <si>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</si>
  <si>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</si>
  <si>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</si>
  <si>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</si>
  <si>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</si>
  <si>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</si>
  <si>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</si>
  <si>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</si>
  <si>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</si>
  <si>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</si>
  <si>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</si>
  <si>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</si>
  <si>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</si>
  <si>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</si>
  <si>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</si>
  <si>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</si>
  <si>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</si>
  <si>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</si>
  <si>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</si>
  <si>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</si>
  <si>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</si>
  <si>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</si>
  <si>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</si>
  <si>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</si>
  <si>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</si>
  <si>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</si>
  <si>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</si>
  <si>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</si>
  <si>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</si>
  <si>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</si>
  <si>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</si>
  <si>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</si>
  <si>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</si>
  <si>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</si>
  <si>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</si>
  <si>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</si>
  <si>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</si>
  <si>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</si>
  <si>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</si>
  <si>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</si>
  <si>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</si>
  <si>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</si>
  <si>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</si>
  <si>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</si>
  <si>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</si>
  <si>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</si>
  <si>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</si>
  <si>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</si>
  <si>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</si>
  <si>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</si>
  <si>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</si>
  <si>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</si>
  <si>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</si>
  <si>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</si>
  <si>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</si>
  <si>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</si>
  <si>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</si>
  <si>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</si>
  <si>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</si>
  <si>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</si>
  <si>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</si>
  <si>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</si>
  <si>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</si>
  <si>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</si>
  <si>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</si>
  <si>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</si>
  <si>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</si>
  <si>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</si>
  <si>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</si>
  <si>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</si>
  <si>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</si>
  <si>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</si>
  <si>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</si>
  <si>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</si>
  <si>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</si>
  <si>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</si>
  <si>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</si>
  <si>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</si>
  <si>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</si>
  <si>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</si>
  <si>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</si>
  <si>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</si>
  <si>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</si>
  <si>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</si>
  <si>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</si>
  <si>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</si>
  <si>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</si>
  <si>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</si>
  <si>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</si>
  <si>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</si>
  <si>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</si>
  <si>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</si>
  <si>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</si>
  <si>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</si>
  <si>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</si>
  <si>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</si>
  <si>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</si>
  <si>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</si>
  <si>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</si>
  <si>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</si>
  <si>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</si>
  <si>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</si>
  <si>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</si>
  <si>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</si>
  <si>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</si>
  <si>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</si>
  <si>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</si>
  <si>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</si>
  <si>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</si>
  <si>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</si>
  <si>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</si>
  <si>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</si>
  <si>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</si>
  <si>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</si>
  <si>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</si>
  <si>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</si>
  <si>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</si>
  <si>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</si>
  <si>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</si>
  <si>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</si>
  <si>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</si>
  <si>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</si>
  <si>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</si>
  <si>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</si>
  <si>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</si>
  <si>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</si>
  <si>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</si>
  <si>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</si>
  <si>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</si>
  <si>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</si>
  <si>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</si>
  <si>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</si>
  <si>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</si>
  <si>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</si>
  <si>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</si>
  <si>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</si>
  <si>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</si>
  <si>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</si>
  <si>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</si>
  <si>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</si>
  <si>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</si>
  <si>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</si>
  <si>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</si>
  <si>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</si>
  <si>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</si>
  <si>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</si>
  <si>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</si>
  <si>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</si>
  <si>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</si>
  <si>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</si>
  <si>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</si>
  <si>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</si>
  <si>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</si>
  <si>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</si>
  <si>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</si>
  <si>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</si>
  <si>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</si>
  <si>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</si>
  <si>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</si>
  <si>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</si>
  <si>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</si>
  <si>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</si>
  <si>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</si>
  <si>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</si>
  <si>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</si>
  <si>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</si>
  <si>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</si>
  <si>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</si>
  <si>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</si>
  <si>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</si>
  <si>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</si>
  <si>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</si>
  <si>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</si>
  <si>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</si>
  <si>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</si>
  <si>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</si>
  <si>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</si>
  <si>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</si>
  <si>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</si>
  <si>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</si>
  <si>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</si>
  <si>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</si>
  <si>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</si>
  <si>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</si>
  <si>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</si>
  <si>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</si>
  <si>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</si>
  <si>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</si>
  <si>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</si>
  <si>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</si>
  <si>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</si>
  <si>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</si>
  <si>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</si>
  <si>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</si>
  <si>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</si>
  <si>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</si>
  <si>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</si>
  <si>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</si>
  <si>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</si>
  <si>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</si>
  <si>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</si>
  <si>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</si>
  <si>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</si>
  <si>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</si>
  <si>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</si>
  <si>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</si>
  <si>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</si>
  <si>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</si>
  <si>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</si>
  <si>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</si>
  <si>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</si>
  <si>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</si>
  <si>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</si>
  <si>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</si>
  <si>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</si>
  <si>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</si>
  <si>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</si>
  <si>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</si>
  <si>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</si>
  <si>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</si>
  <si>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</si>
  <si>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</si>
  <si>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</si>
  <si>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</si>
  <si>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</si>
  <si>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</si>
  <si>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</si>
  <si>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</si>
  <si>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</si>
  <si>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</si>
  <si>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</si>
  <si>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</si>
  <si>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</si>
  <si>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</si>
  <si>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</si>
  <si>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</si>
  <si>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</si>
  <si>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</si>
  <si>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</si>
  <si>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</si>
  <si>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</si>
  <si>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</si>
  <si>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</si>
  <si>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</si>
  <si>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</si>
  <si>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</si>
  <si>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</si>
  <si>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</si>
  <si>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</si>
  <si>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</si>
  <si>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</si>
  <si>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</si>
  <si>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</si>
  <si>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</si>
  <si>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</si>
  <si>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</si>
  <si>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</si>
  <si>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</si>
  <si>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</si>
  <si>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</si>
  <si>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</si>
  <si>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</si>
  <si>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</si>
  <si>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</si>
  <si>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</si>
  <si>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</si>
  <si>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</si>
  <si>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</si>
  <si>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</si>
  <si>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</si>
  <si>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</si>
  <si>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</si>
  <si>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</si>
  <si>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</si>
  <si>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</si>
  <si>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</si>
  <si>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</si>
  <si>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</si>
  <si>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</si>
  <si>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</si>
  <si>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</si>
  <si>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</si>
  <si>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</si>
  <si>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</si>
  <si>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</si>
  <si>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</si>
  <si>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</si>
  <si>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</si>
  <si>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</si>
  <si>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</si>
  <si>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</si>
  <si>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</si>
  <si>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</si>
  <si>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</si>
  <si>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</si>
  <si>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</si>
  <si>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</si>
  <si>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</si>
  <si>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</si>
  <si>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</si>
  <si>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</si>
  <si>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</si>
  <si>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</si>
  <si>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</si>
  <si>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</si>
  <si>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</si>
  <si>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</si>
  <si>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</si>
  <si>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</si>
  <si>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</si>
  <si>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</si>
  <si>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</si>
  <si>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</si>
  <si>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</si>
  <si>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</si>
  <si>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</si>
  <si>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</si>
  <si>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</si>
  <si>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</si>
  <si>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</si>
  <si>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</si>
  <si>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</si>
  <si>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</si>
  <si>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</si>
  <si>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</si>
  <si>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</si>
  <si>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</si>
  <si>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</si>
  <si>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</si>
  <si>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</si>
  <si>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</si>
  <si>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</si>
  <si>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</si>
  <si>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</si>
  <si>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</si>
  <si>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</si>
  <si>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</si>
  <si>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</si>
  <si>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</si>
  <si>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</si>
  <si>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</si>
  <si>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</si>
  <si>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</si>
  <si>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</si>
  <si>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</si>
  <si>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</si>
  <si>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</si>
  <si>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</si>
  <si>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</si>
  <si>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</si>
  <si>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</si>
  <si>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</si>
  <si>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</si>
  <si>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</si>
  <si>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</si>
  <si>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</si>
  <si>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</si>
  <si>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</si>
  <si>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</si>
  <si>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</si>
  <si>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</si>
  <si>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</si>
  <si>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</si>
  <si>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</si>
  <si>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</si>
  <si>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</si>
  <si>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</si>
  <si>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</si>
  <si>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</si>
  <si>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</si>
  <si>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</si>
  <si>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</si>
  <si>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</si>
  <si>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</si>
  <si>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</si>
  <si>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</si>
  <si>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</si>
  <si>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</si>
  <si>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</si>
  <si>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</si>
  <si>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</si>
  <si>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</si>
  <si>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</si>
  <si>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</si>
  <si>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</si>
  <si>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</si>
  <si>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</si>
  <si>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</si>
  <si>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</si>
  <si>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</si>
  <si>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</si>
  <si>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</si>
  <si>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</si>
  <si>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</si>
  <si>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</si>
  <si>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</si>
  <si>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</si>
  <si>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</si>
  <si>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</si>
  <si>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</si>
  <si>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</si>
  <si>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</si>
  <si>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</si>
  <si>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</si>
  <si>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</si>
  <si>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</si>
  <si>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</si>
  <si>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</si>
  <si>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</si>
  <si>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</si>
  <si>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</si>
  <si>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</si>
  <si>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</si>
  <si>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</si>
  <si>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</si>
  <si>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</si>
  <si>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</si>
  <si>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</si>
  <si>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</si>
  <si>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</si>
  <si>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</si>
  <si>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</si>
  <si>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</si>
  <si>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</si>
  <si>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</si>
  <si>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</si>
  <si>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</si>
  <si>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</si>
  <si>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</si>
  <si>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</si>
  <si>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</si>
  <si>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</si>
  <si>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</si>
  <si>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</si>
  <si>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</si>
  <si>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</si>
  <si>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</si>
  <si>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</si>
  <si>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</si>
  <si>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</si>
  <si>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</si>
  <si>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</si>
  <si>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</si>
  <si>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</si>
  <si>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</si>
  <si>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</si>
  <si>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</si>
  <si>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</si>
  <si>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</si>
  <si>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OPĆINA VIR</t>
  </si>
  <si>
    <t>2026-03</t>
  </si>
  <si>
    <t>35652 - OPĆINA VIR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</si>
</sst>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xfId="0" builtinId="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1151373</v>
      </c>
      <c r="D2" s="7">
        <f>'PR-RAS'!E6</f>
        <v>1353289.4500000002</v>
      </c>
      <c r="E2" s="7">
        <v>0</v>
      </c>
      <c r="F2" s="7">
        <v>0</v>
      </c>
      <c r="G2" s="8">
        <f t="shared" ref="G2:G274" si="0">(B2/1000)*(C2*1+D2*2)</f>
        <v>3857.9519000000005</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780445.86</v>
      </c>
      <c r="D3" s="2">
        <f>'PR-RAS'!E7</f>
        <v>1090405</v>
      </c>
      <c r="E3" s="2">
        <v>0</v>
      </c>
      <c r="F3" s="2">
        <v>0</v>
      </c>
      <c r="G3" s="3">
        <f t="shared" si="0"/>
        <v>5922.5117199999995</v>
      </c>
      <c r="H3" s="3">
        <f t="shared" si="1"/>
        <v>0.14000000001396984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330989.19</v>
      </c>
      <c r="D4" s="2">
        <f>'PR-RAS'!E8</f>
        <v>532126.61</v>
      </c>
      <c r="E4" s="2">
        <v>0</v>
      </c>
      <c r="F4" s="2">
        <v>0</v>
      </c>
      <c r="G4" s="3">
        <f t="shared" si="0"/>
        <v>4185.7272299999995</v>
      </c>
      <c r="H4" s="3">
        <f t="shared" si="1"/>
        <v>0.58000000001629815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220740.45</v>
      </c>
      <c r="D5" s="2">
        <f>'PR-RAS'!E9</f>
        <v>281982.96999999997</v>
      </c>
      <c r="E5" s="2">
        <v>0</v>
      </c>
      <c r="F5" s="2">
        <v>0</v>
      </c>
      <c r="G5" s="3">
        <f t="shared" si="0"/>
        <v>3138.8255599999998</v>
      </c>
      <c r="H5" s="3">
        <f t="shared" si="1"/>
        <v>0.48000000003958121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28484.92</v>
      </c>
      <c r="D6" s="2">
        <f>'PR-RAS'!E10</f>
        <v>32993.49</v>
      </c>
      <c r="E6" s="2">
        <v>0</v>
      </c>
      <c r="F6" s="2">
        <v>0</v>
      </c>
      <c r="G6" s="3">
        <f t="shared" si="0"/>
        <v>472.35949999999997</v>
      </c>
      <c r="H6" s="3">
        <f t="shared" si="1"/>
        <v>0.56999999999970896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57740.14</v>
      </c>
      <c r="D7" s="2">
        <f>'PR-RAS'!E11</f>
        <v>164254.17000000001</v>
      </c>
      <c r="E7" s="2">
        <v>0</v>
      </c>
      <c r="F7" s="2">
        <v>0</v>
      </c>
      <c r="G7" s="3">
        <f t="shared" si="0"/>
        <v>2317.4908800000003</v>
      </c>
      <c r="H7" s="3">
        <f t="shared" si="1"/>
        <v>0.31000000001222361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18352.14</v>
      </c>
      <c r="D8" s="2">
        <f>'PR-RAS'!E12</f>
        <v>6089.29</v>
      </c>
      <c r="E8" s="2">
        <v>0</v>
      </c>
      <c r="F8" s="2">
        <v>0</v>
      </c>
      <c r="G8" s="3">
        <f t="shared" si="0"/>
        <v>213.71504000000002</v>
      </c>
      <c r="H8" s="3">
        <f t="shared" si="1"/>
        <v>0.42999999999938154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6336.82</v>
      </c>
      <c r="D9" s="2">
        <f>'PR-RAS'!E13</f>
        <v>47490.52</v>
      </c>
      <c r="E9" s="2">
        <v>0</v>
      </c>
      <c r="F9" s="2">
        <v>0</v>
      </c>
      <c r="G9" s="3">
        <f t="shared" si="0"/>
        <v>810.54287999999985</v>
      </c>
      <c r="H9" s="3">
        <f t="shared" si="1"/>
        <v>0.66000000000349246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448.31</v>
      </c>
      <c r="D10" s="2">
        <f>'PR-RAS'!E14</f>
        <v>0</v>
      </c>
      <c r="E10" s="2">
        <v>0</v>
      </c>
      <c r="F10" s="2">
        <v>0</v>
      </c>
      <c r="G10" s="3">
        <f t="shared" si="0"/>
        <v>4.0347900000000001</v>
      </c>
      <c r="H10" s="3">
        <f t="shared" si="1"/>
        <v>0.31000000000000227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1113.5899999999999</v>
      </c>
      <c r="D11" s="2">
        <f>'PR-RAS'!E15</f>
        <v>683.83</v>
      </c>
      <c r="E11" s="2">
        <v>0</v>
      </c>
      <c r="F11" s="2">
        <v>0</v>
      </c>
      <c r="G11" s="3">
        <f t="shared" si="0"/>
        <v>24.8125</v>
      </c>
      <c r="H11" s="3">
        <f t="shared" si="1"/>
        <v>0.58000000000004093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446748.08999999997</v>
      </c>
      <c r="D19" s="2">
        <f>'PR-RAS'!E23</f>
        <v>548412.93000000005</v>
      </c>
      <c r="E19" s="2">
        <v>0</v>
      </c>
      <c r="F19" s="2">
        <v>0</v>
      </c>
      <c r="G19" s="3">
        <f t="shared" si="0"/>
        <v>27784.331100000003</v>
      </c>
      <c r="H19" s="3">
        <f t="shared" si="1"/>
        <v>0.15999999991618097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32406.68</v>
      </c>
      <c r="D20" s="2">
        <f>'PR-RAS'!E24</f>
        <v>65935.67</v>
      </c>
      <c r="E20" s="2">
        <v>0</v>
      </c>
      <c r="F20" s="2">
        <v>0</v>
      </c>
      <c r="G20" s="3">
        <f t="shared" si="0"/>
        <v>3121.2823799999996</v>
      </c>
      <c r="H20" s="3">
        <f t="shared" si="1"/>
        <v>0.65000000000145519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414341.41</v>
      </c>
      <c r="D23" s="2">
        <f>'PR-RAS'!E27</f>
        <v>482477.26</v>
      </c>
      <c r="E23" s="2">
        <v>0</v>
      </c>
      <c r="F23" s="2">
        <v>0</v>
      </c>
      <c r="G23" s="3">
        <f t="shared" si="0"/>
        <v>30344.510459999998</v>
      </c>
      <c r="H23" s="3">
        <f t="shared" si="1"/>
        <v>0.66999999998370185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2708.58</v>
      </c>
      <c r="D25" s="2">
        <f>'PR-RAS'!E29</f>
        <v>9865.4599999999991</v>
      </c>
      <c r="E25" s="2">
        <v>0</v>
      </c>
      <c r="F25" s="2">
        <v>0</v>
      </c>
      <c r="G25" s="3">
        <f t="shared" si="0"/>
        <v>538.548</v>
      </c>
      <c r="H25" s="3">
        <f t="shared" si="1"/>
        <v>0.87999999999919964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2708.58</v>
      </c>
      <c r="D27" s="2">
        <f>'PR-RAS'!E31</f>
        <v>9865.4599999999991</v>
      </c>
      <c r="E27" s="2">
        <v>0</v>
      </c>
      <c r="F27" s="2">
        <v>0</v>
      </c>
      <c r="G27" s="3">
        <f t="shared" si="0"/>
        <v>583.42700000000002</v>
      </c>
      <c r="H27" s="3">
        <f t="shared" si="1"/>
        <v>0.87999999999919964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12838</v>
      </c>
      <c r="D45" s="2">
        <f>'PR-RAS'!E49</f>
        <v>19257</v>
      </c>
      <c r="E45" s="2">
        <v>0</v>
      </c>
      <c r="F45" s="2">
        <v>0</v>
      </c>
      <c r="G45" s="3">
        <f t="shared" si="0"/>
        <v>2259.4879999999998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12838</v>
      </c>
      <c r="D54" s="2">
        <f>'PR-RAS'!E58</f>
        <v>19257</v>
      </c>
      <c r="E54" s="2">
        <v>0</v>
      </c>
      <c r="F54" s="2">
        <v>0</v>
      </c>
      <c r="G54" s="3">
        <f t="shared" si="0"/>
        <v>2721.6559999999999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12838</v>
      </c>
      <c r="D55" s="2">
        <f>'PR-RAS'!E59</f>
        <v>19257</v>
      </c>
      <c r="E55" s="2">
        <v>0</v>
      </c>
      <c r="F55" s="2">
        <v>0</v>
      </c>
      <c r="G55" s="3">
        <f t="shared" si="0"/>
        <v>2773.0079999999998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33068.880000000005</v>
      </c>
      <c r="D78" s="2">
        <f>'PR-RAS'!E82</f>
        <v>92220.08</v>
      </c>
      <c r="E78" s="2">
        <v>0</v>
      </c>
      <c r="F78" s="2">
        <v>0</v>
      </c>
      <c r="G78" s="3">
        <f t="shared" si="0"/>
        <v>16748.196080000002</v>
      </c>
      <c r="H78" s="3">
        <f t="shared" si="1"/>
        <v>0.19999999999708962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6983.58</v>
      </c>
      <c r="D79" s="2">
        <f>'PR-RAS'!E83</f>
        <v>4101.24</v>
      </c>
      <c r="E79" s="2">
        <v>0</v>
      </c>
      <c r="F79" s="2">
        <v>0</v>
      </c>
      <c r="G79" s="3">
        <f t="shared" si="0"/>
        <v>1184.51268</v>
      </c>
      <c r="H79" s="3">
        <f t="shared" si="1"/>
        <v>0.65999999999985448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6983.58</v>
      </c>
      <c r="D82" s="2">
        <f>'PR-RAS'!E86</f>
        <v>4101.24</v>
      </c>
      <c r="E82" s="2">
        <v>0</v>
      </c>
      <c r="F82" s="2">
        <v>0</v>
      </c>
      <c r="G82" s="3">
        <f t="shared" si="0"/>
        <v>1230.07086</v>
      </c>
      <c r="H82" s="3">
        <f t="shared" si="1"/>
        <v>0.65999999999985448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26085.300000000003</v>
      </c>
      <c r="D87" s="2">
        <f>'PR-RAS'!E91</f>
        <v>88118.84</v>
      </c>
      <c r="E87" s="2">
        <v>0</v>
      </c>
      <c r="F87" s="2">
        <v>0</v>
      </c>
      <c r="G87" s="3">
        <f t="shared" si="0"/>
        <v>17399.776279999998</v>
      </c>
      <c r="H87" s="3">
        <f t="shared" si="1"/>
        <v>0.46000000000640284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2880.83</v>
      </c>
      <c r="D88" s="2">
        <f>'PR-RAS'!E92</f>
        <v>77337.75</v>
      </c>
      <c r="E88" s="2">
        <v>0</v>
      </c>
      <c r="F88" s="2">
        <v>0</v>
      </c>
      <c r="G88" s="3">
        <f t="shared" si="0"/>
        <v>13707.400709999998</v>
      </c>
      <c r="H88" s="3">
        <f t="shared" si="1"/>
        <v>0.42000000000007276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23131</v>
      </c>
      <c r="D89" s="2">
        <f>'PR-RAS'!E93</f>
        <v>7000</v>
      </c>
      <c r="E89" s="2">
        <v>0</v>
      </c>
      <c r="F89" s="2">
        <v>0</v>
      </c>
      <c r="G89" s="3">
        <f t="shared" si="0"/>
        <v>3267.5279999999998</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14.73</v>
      </c>
      <c r="D90" s="2">
        <f>'PR-RAS'!E94</f>
        <v>1703.73</v>
      </c>
      <c r="E90" s="2">
        <v>0</v>
      </c>
      <c r="F90" s="2">
        <v>0</v>
      </c>
      <c r="G90" s="3">
        <f t="shared" si="0"/>
        <v>304.57490999999999</v>
      </c>
      <c r="H90" s="3">
        <f t="shared" si="1"/>
        <v>0.53999999999998138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58.74</v>
      </c>
      <c r="D93" s="2">
        <f>'PR-RAS'!E97</f>
        <v>2077.36</v>
      </c>
      <c r="E93" s="2">
        <v>0</v>
      </c>
      <c r="F93" s="2">
        <v>0</v>
      </c>
      <c r="G93" s="3">
        <f t="shared" si="0"/>
        <v>387.63832000000002</v>
      </c>
      <c r="H93" s="3">
        <f t="shared" si="1"/>
        <v>0.62000000000012534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324040.02</v>
      </c>
      <c r="D102" s="2">
        <f>'PR-RAS'!E106</f>
        <v>149055.39000000001</v>
      </c>
      <c r="E102" s="2">
        <v>0</v>
      </c>
      <c r="F102" s="2">
        <v>0</v>
      </c>
      <c r="G102" s="3">
        <f t="shared" si="0"/>
        <v>62837.230800000012</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17046.25</v>
      </c>
      <c r="D103" s="2">
        <f>'PR-RAS'!E107</f>
        <v>23772.51</v>
      </c>
      <c r="E103" s="2">
        <v>0</v>
      </c>
      <c r="F103" s="2">
        <v>0</v>
      </c>
      <c r="G103" s="3">
        <f t="shared" si="0"/>
        <v>6588.3095399999993</v>
      </c>
      <c r="H103" s="3">
        <f t="shared" si="1"/>
        <v>0.74000000000160071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66.36</v>
      </c>
      <c r="D105" s="2">
        <f>'PR-RAS'!E109</f>
        <v>0</v>
      </c>
      <c r="E105" s="2">
        <v>0</v>
      </c>
      <c r="F105" s="2">
        <v>0</v>
      </c>
      <c r="G105" s="3">
        <f t="shared" si="0"/>
        <v>6.90144</v>
      </c>
      <c r="H105" s="3">
        <f t="shared" si="1"/>
        <v>0.35999999999999943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2.86</v>
      </c>
      <c r="D106" s="2">
        <f>'PR-RAS'!E110</f>
        <v>8.75</v>
      </c>
      <c r="E106" s="2">
        <v>0</v>
      </c>
      <c r="F106" s="2">
        <v>0</v>
      </c>
      <c r="G106" s="3">
        <f t="shared" si="0"/>
        <v>2.1377999999999999</v>
      </c>
      <c r="H106" s="3">
        <f t="shared" si="1"/>
        <v>0.39000000000000012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16977.03</v>
      </c>
      <c r="D107" s="2">
        <f>'PR-RAS'!E111</f>
        <v>23763.759999999998</v>
      </c>
      <c r="E107" s="2">
        <v>0</v>
      </c>
      <c r="F107" s="2">
        <v>0</v>
      </c>
      <c r="G107" s="3">
        <f t="shared" si="0"/>
        <v>6837.4822999999997</v>
      </c>
      <c r="H107" s="3">
        <f t="shared" si="1"/>
        <v>0.27000000000043656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6834.46</v>
      </c>
      <c r="D108" s="2">
        <f>'PR-RAS'!E112</f>
        <v>537.38</v>
      </c>
      <c r="E108" s="2">
        <v>0</v>
      </c>
      <c r="F108" s="2">
        <v>0</v>
      </c>
      <c r="G108" s="3">
        <f t="shared" si="0"/>
        <v>846.28654000000006</v>
      </c>
      <c r="H108" s="3">
        <f t="shared" si="1"/>
        <v>0.84000000000003183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6744.46</v>
      </c>
      <c r="D110" s="2">
        <f>'PR-RAS'!E114</f>
        <v>3.38</v>
      </c>
      <c r="E110" s="2">
        <v>0</v>
      </c>
      <c r="F110" s="2">
        <v>0</v>
      </c>
      <c r="G110" s="3">
        <f t="shared" si="0"/>
        <v>735.88297999999998</v>
      </c>
      <c r="H110" s="3">
        <f t="shared" si="1"/>
        <v>0.84000000000003627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v>
      </c>
      <c r="D113" s="2">
        <f>'PR-RAS'!E117</f>
        <v>534</v>
      </c>
      <c r="E113" s="2">
        <v>0</v>
      </c>
      <c r="F113" s="2">
        <v>0</v>
      </c>
      <c r="G113" s="3">
        <f t="shared" si="0"/>
        <v>129.696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300159.31</v>
      </c>
      <c r="D116" s="2">
        <f>'PR-RAS'!E120</f>
        <v>124745.5</v>
      </c>
      <c r="E116" s="2">
        <v>0</v>
      </c>
      <c r="F116" s="2">
        <v>0</v>
      </c>
      <c r="G116" s="3">
        <f t="shared" si="0"/>
        <v>63209.785650000013</v>
      </c>
      <c r="H116" s="3">
        <f t="shared" si="1"/>
        <v>0.80999999999767169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243614.71</v>
      </c>
      <c r="D117" s="2">
        <f>'PR-RAS'!E121</f>
        <v>46767.93</v>
      </c>
      <c r="E117" s="2">
        <v>0</v>
      </c>
      <c r="F117" s="2">
        <v>0</v>
      </c>
      <c r="G117" s="3">
        <f t="shared" si="0"/>
        <v>39109.466120000005</v>
      </c>
      <c r="H117" s="3">
        <f t="shared" si="1"/>
        <v>0.36000000000785803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56544.6</v>
      </c>
      <c r="D118" s="2">
        <f>'PR-RAS'!E122</f>
        <v>77977.570000000007</v>
      </c>
      <c r="E118" s="2">
        <v>0</v>
      </c>
      <c r="F118" s="2">
        <v>0</v>
      </c>
      <c r="G118" s="3">
        <f t="shared" si="0"/>
        <v>24862.469580000004</v>
      </c>
      <c r="H118" s="3">
        <f t="shared" si="1"/>
        <v>0.82999999999447027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980.24</v>
      </c>
      <c r="D136" s="2">
        <f>'PR-RAS'!E140</f>
        <v>2351.98</v>
      </c>
      <c r="E136" s="2">
        <v>0</v>
      </c>
      <c r="F136" s="2">
        <v>0</v>
      </c>
      <c r="G136" s="3">
        <f t="shared" si="0"/>
        <v>767.36700000000008</v>
      </c>
      <c r="H136" s="3">
        <f t="shared" si="1"/>
        <v>0.25999999999999091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960</v>
      </c>
      <c r="E137" s="2">
        <v>0</v>
      </c>
      <c r="F137" s="2">
        <v>0</v>
      </c>
      <c r="G137" s="3">
        <f t="shared" si="0"/>
        <v>261.12</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960</v>
      </c>
      <c r="E142" s="2">
        <v>0</v>
      </c>
      <c r="F142" s="2">
        <v>0</v>
      </c>
      <c r="G142" s="3">
        <f t="shared" si="0"/>
        <v>270.71999999999997</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980.24</v>
      </c>
      <c r="D147" s="2">
        <f>'PR-RAS'!E151</f>
        <v>1391.98</v>
      </c>
      <c r="E147" s="2">
        <v>0</v>
      </c>
      <c r="F147" s="2">
        <v>0</v>
      </c>
      <c r="G147" s="3">
        <f t="shared" si="0"/>
        <v>549.57319999999993</v>
      </c>
      <c r="H147" s="3">
        <f t="shared" si="1"/>
        <v>0.25999999999999091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805767.1</v>
      </c>
      <c r="D148" s="2">
        <f>'PR-RAS'!E152</f>
        <v>1410731.58</v>
      </c>
      <c r="E148" s="2">
        <v>0</v>
      </c>
      <c r="F148" s="2">
        <v>0</v>
      </c>
      <c r="G148" s="3">
        <f t="shared" si="0"/>
        <v>533202.84822000004</v>
      </c>
      <c r="H148" s="3">
        <f t="shared" si="1"/>
        <v>0.51999999990221113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115392.21</v>
      </c>
      <c r="D149" s="2">
        <f>'PR-RAS'!E153</f>
        <v>156515.59000000003</v>
      </c>
      <c r="E149" s="2">
        <v>0</v>
      </c>
      <c r="F149" s="2">
        <v>0</v>
      </c>
      <c r="G149" s="3">
        <f t="shared" si="0"/>
        <v>63406.661720000011</v>
      </c>
      <c r="H149" s="3">
        <f t="shared" si="1"/>
        <v>0.61999999998079147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86334.02</v>
      </c>
      <c r="D150" s="2">
        <f>'PR-RAS'!E154</f>
        <v>119746.89</v>
      </c>
      <c r="E150" s="2">
        <v>0</v>
      </c>
      <c r="F150" s="2">
        <v>0</v>
      </c>
      <c r="G150" s="3">
        <f t="shared" si="0"/>
        <v>48548.342199999999</v>
      </c>
      <c r="H150" s="3">
        <f t="shared" si="1"/>
        <v>0.13000000000465661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86265.61</v>
      </c>
      <c r="D151" s="2">
        <f>'PR-RAS'!E155</f>
        <v>119683.93</v>
      </c>
      <c r="E151" s="2">
        <v>0</v>
      </c>
      <c r="F151" s="2">
        <v>0</v>
      </c>
      <c r="G151" s="3">
        <f t="shared" si="0"/>
        <v>48845.020499999991</v>
      </c>
      <c r="H151" s="3">
        <f t="shared" si="1"/>
        <v>0.46000000000640284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68.41</v>
      </c>
      <c r="D152" s="2">
        <f>'PR-RAS'!E156</f>
        <v>62.96</v>
      </c>
      <c r="E152" s="2">
        <v>0</v>
      </c>
      <c r="F152" s="2">
        <v>0</v>
      </c>
      <c r="G152" s="3">
        <f t="shared" si="0"/>
        <v>29.343829999999997</v>
      </c>
      <c r="H152" s="3">
        <f t="shared" si="1"/>
        <v>0.44999999999999574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14793</v>
      </c>
      <c r="D155" s="2">
        <f>'PR-RAS'!E159</f>
        <v>16992</v>
      </c>
      <c r="E155" s="2">
        <v>0</v>
      </c>
      <c r="F155" s="2">
        <v>0</v>
      </c>
      <c r="G155" s="3">
        <f t="shared" si="0"/>
        <v>7511.6580000000004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14265.19</v>
      </c>
      <c r="D156" s="2">
        <f>'PR-RAS'!E160</f>
        <v>19776.7</v>
      </c>
      <c r="E156" s="2">
        <v>0</v>
      </c>
      <c r="F156" s="2">
        <v>0</v>
      </c>
      <c r="G156" s="3">
        <f t="shared" si="0"/>
        <v>8341.8814500000008</v>
      </c>
      <c r="H156" s="3">
        <f t="shared" si="1"/>
        <v>0.48999999999978172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14265.19</v>
      </c>
      <c r="D158" s="2">
        <f>'PR-RAS'!E162</f>
        <v>19776.7</v>
      </c>
      <c r="E158" s="2">
        <v>0</v>
      </c>
      <c r="F158" s="2">
        <v>0</v>
      </c>
      <c r="G158" s="3">
        <f t="shared" si="0"/>
        <v>8449.5186300000005</v>
      </c>
      <c r="H158" s="3">
        <f t="shared" si="1"/>
        <v>0.48999999999978172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478267.76</v>
      </c>
      <c r="D160" s="2">
        <f>'PR-RAS'!E164</f>
        <v>888802.07000000018</v>
      </c>
      <c r="E160" s="2">
        <v>0</v>
      </c>
      <c r="F160" s="2">
        <v>0</v>
      </c>
      <c r="G160" s="3">
        <f t="shared" si="0"/>
        <v>358683.63210000005</v>
      </c>
      <c r="H160" s="3">
        <f t="shared" si="1"/>
        <v>0.31000000017229468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1442.44</v>
      </c>
      <c r="D161" s="2">
        <f>'PR-RAS'!E165</f>
        <v>769.05</v>
      </c>
      <c r="E161" s="2">
        <v>0</v>
      </c>
      <c r="F161" s="2">
        <v>0</v>
      </c>
      <c r="G161" s="3">
        <f t="shared" si="0"/>
        <v>476.88639999999998</v>
      </c>
      <c r="H161" s="3">
        <f t="shared" si="1"/>
        <v>0.49000000000000909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77.599999999999994</v>
      </c>
      <c r="D162" s="2">
        <f>'PR-RAS'!E166</f>
        <v>30</v>
      </c>
      <c r="E162" s="2">
        <v>0</v>
      </c>
      <c r="F162" s="2">
        <v>0</v>
      </c>
      <c r="G162" s="3">
        <f t="shared" si="0"/>
        <v>22.153600000000001</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684.84</v>
      </c>
      <c r="D163" s="2">
        <f>'PR-RAS'!E167</f>
        <v>609.66999999999996</v>
      </c>
      <c r="E163" s="2">
        <v>0</v>
      </c>
      <c r="F163" s="2">
        <v>0</v>
      </c>
      <c r="G163" s="3">
        <f t="shared" si="0"/>
        <v>308.47715999999997</v>
      </c>
      <c r="H163" s="3">
        <f t="shared" si="1"/>
        <v>0.49000000000000909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680</v>
      </c>
      <c r="D164" s="2">
        <f>'PR-RAS'!E168</f>
        <v>129.38</v>
      </c>
      <c r="E164" s="2">
        <v>0</v>
      </c>
      <c r="F164" s="2">
        <v>0</v>
      </c>
      <c r="G164" s="3">
        <f t="shared" si="0"/>
        <v>153.01787999999999</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23973.279999999999</v>
      </c>
      <c r="D166" s="2">
        <f>'PR-RAS'!E170</f>
        <v>30385.38</v>
      </c>
      <c r="E166" s="2">
        <v>0</v>
      </c>
      <c r="F166" s="2">
        <v>0</v>
      </c>
      <c r="G166" s="3">
        <f t="shared" si="0"/>
        <v>13982.766600000003</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3173.36</v>
      </c>
      <c r="D167" s="2">
        <f>'PR-RAS'!E171</f>
        <v>3948.87</v>
      </c>
      <c r="E167" s="2">
        <v>0</v>
      </c>
      <c r="F167" s="2">
        <v>0</v>
      </c>
      <c r="G167" s="3">
        <f t="shared" si="0"/>
        <v>1837.8026000000002</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20408.669999999998</v>
      </c>
      <c r="D169" s="2">
        <f>'PR-RAS'!E173</f>
        <v>25707.88</v>
      </c>
      <c r="E169" s="2">
        <v>0</v>
      </c>
      <c r="F169" s="2">
        <v>0</v>
      </c>
      <c r="G169" s="3">
        <f t="shared" si="0"/>
        <v>12066.50424</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v>
      </c>
      <c r="D170" s="2">
        <f>'PR-RAS'!E174</f>
        <v>0</v>
      </c>
      <c r="E170" s="2">
        <v>0</v>
      </c>
      <c r="F170" s="2">
        <v>0</v>
      </c>
      <c r="G170" s="3">
        <f t="shared" si="0"/>
        <v>45.63</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121.25</v>
      </c>
      <c r="D171" s="2">
        <f>'PR-RAS'!E175</f>
        <v>728.63</v>
      </c>
      <c r="E171" s="2">
        <v>0</v>
      </c>
      <c r="F171" s="2">
        <v>0</v>
      </c>
      <c r="G171" s="3">
        <f t="shared" si="0"/>
        <v>268.3467</v>
      </c>
      <c r="H171" s="3">
        <f t="shared" si="1"/>
        <v>0.62000000000000455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436971.67000000004</v>
      </c>
      <c r="D174" s="2">
        <f>'PR-RAS'!E178</f>
        <v>816130.10000000009</v>
      </c>
      <c r="E174" s="2">
        <v>0</v>
      </c>
      <c r="F174" s="2">
        <v>0</v>
      </c>
      <c r="G174" s="3">
        <f t="shared" si="0"/>
        <v>357977.11351</v>
      </c>
      <c r="H174" s="3">
        <f t="shared" si="1"/>
        <v>0.43000000005122274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1831.06</v>
      </c>
      <c r="D175" s="2">
        <f>'PR-RAS'!E179</f>
        <v>15596.48</v>
      </c>
      <c r="E175" s="2">
        <v>0</v>
      </c>
      <c r="F175" s="2">
        <v>0</v>
      </c>
      <c r="G175" s="3">
        <f t="shared" si="0"/>
        <v>5746.1794799999989</v>
      </c>
      <c r="H175" s="3">
        <f t="shared" si="1"/>
        <v>0.53999999999950887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4012.65</v>
      </c>
      <c r="D176" s="2">
        <f>'PR-RAS'!E180</f>
        <v>3367.81</v>
      </c>
      <c r="E176" s="2">
        <v>0</v>
      </c>
      <c r="F176" s="2">
        <v>0</v>
      </c>
      <c r="G176" s="3">
        <f t="shared" si="0"/>
        <v>1880.9472499999999</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1877.25</v>
      </c>
      <c r="D177" s="2">
        <f>'PR-RAS'!E181</f>
        <v>43481.3</v>
      </c>
      <c r="E177" s="2">
        <v>0</v>
      </c>
      <c r="F177" s="2">
        <v>0</v>
      </c>
      <c r="G177" s="3">
        <f t="shared" si="0"/>
        <v>15635.813599999999</v>
      </c>
      <c r="H177" s="3">
        <f t="shared" si="1"/>
        <v>0.55000000000291038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366017.06</v>
      </c>
      <c r="D178" s="2">
        <f>'PR-RAS'!E182</f>
        <v>518730.44</v>
      </c>
      <c r="E178" s="2">
        <v>0</v>
      </c>
      <c r="F178" s="2">
        <v>0</v>
      </c>
      <c r="G178" s="3">
        <f t="shared" si="0"/>
        <v>248415.59537999998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7580.01</v>
      </c>
      <c r="D179" s="2">
        <f>'PR-RAS'!E183</f>
        <v>5363.68</v>
      </c>
      <c r="E179" s="2">
        <v>0</v>
      </c>
      <c r="F179" s="2">
        <v>0</v>
      </c>
      <c r="G179" s="3">
        <f t="shared" si="0"/>
        <v>3258.7118600000003</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1480</v>
      </c>
      <c r="E180" s="2">
        <v>0</v>
      </c>
      <c r="F180" s="2">
        <v>0</v>
      </c>
      <c r="G180" s="3">
        <f t="shared" si="0"/>
        <v>529.84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10837.68</v>
      </c>
      <c r="D181" s="2">
        <f>'PR-RAS'!E185</f>
        <v>21133.09</v>
      </c>
      <c r="E181" s="2">
        <v>0</v>
      </c>
      <c r="F181" s="2">
        <v>0</v>
      </c>
      <c r="G181" s="3">
        <f t="shared" si="0"/>
        <v>9558.6947999999993</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17581.45</v>
      </c>
      <c r="D182" s="2">
        <f>'PR-RAS'!E186</f>
        <v>2431.39</v>
      </c>
      <c r="E182" s="2">
        <v>0</v>
      </c>
      <c r="F182" s="2">
        <v>0</v>
      </c>
      <c r="G182" s="3">
        <f t="shared" si="0"/>
        <v>4062.4056299999997</v>
      </c>
      <c r="H182" s="3">
        <f t="shared" si="1"/>
        <v>0.84000000000060027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27234.51</v>
      </c>
      <c r="D183" s="2">
        <f>'PR-RAS'!E187</f>
        <v>204545.91</v>
      </c>
      <c r="E183" s="2">
        <v>0</v>
      </c>
      <c r="F183" s="2">
        <v>0</v>
      </c>
      <c r="G183" s="3">
        <f t="shared" si="0"/>
        <v>79411.392059999998</v>
      </c>
      <c r="H183" s="3">
        <f t="shared" si="1"/>
        <v>0.57999999999810825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9861.6299999999992</v>
      </c>
      <c r="D184" s="2">
        <f>'PR-RAS'!E188</f>
        <v>0</v>
      </c>
      <c r="E184" s="2">
        <v>0</v>
      </c>
      <c r="F184" s="2">
        <v>0</v>
      </c>
      <c r="G184" s="3">
        <f t="shared" si="0"/>
        <v>1804.6782899999998</v>
      </c>
      <c r="H184" s="3">
        <f t="shared" si="1"/>
        <v>0.37000000000080036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6018.74</v>
      </c>
      <c r="D190" s="2">
        <f>'PR-RAS'!E194</f>
        <v>41517.54</v>
      </c>
      <c r="E190" s="2">
        <v>0</v>
      </c>
      <c r="F190" s="2">
        <v>0</v>
      </c>
      <c r="G190" s="3">
        <f t="shared" si="0"/>
        <v>16831.171980000003</v>
      </c>
      <c r="H190" s="3">
        <f t="shared" si="1"/>
        <v>0.71999999999934516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2318.46</v>
      </c>
      <c r="D191" s="2">
        <f>'PR-RAS'!E195</f>
        <v>5072.01</v>
      </c>
      <c r="E191" s="2">
        <v>0</v>
      </c>
      <c r="F191" s="2">
        <v>0</v>
      </c>
      <c r="G191" s="3">
        <f t="shared" si="0"/>
        <v>2367.8712</v>
      </c>
      <c r="H191" s="3">
        <f t="shared" si="1"/>
        <v>0.47000000000025466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1450.77</v>
      </c>
      <c r="D192" s="2">
        <f>'PR-RAS'!E196</f>
        <v>1489.83</v>
      </c>
      <c r="E192" s="2">
        <v>0</v>
      </c>
      <c r="F192" s="2">
        <v>0</v>
      </c>
      <c r="G192" s="3">
        <f t="shared" si="0"/>
        <v>846.21213000000012</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1957.97</v>
      </c>
      <c r="D193" s="2">
        <f>'PR-RAS'!E197</f>
        <v>3395.64</v>
      </c>
      <c r="E193" s="2">
        <v>0</v>
      </c>
      <c r="F193" s="2">
        <v>0</v>
      </c>
      <c r="G193" s="3">
        <f t="shared" si="0"/>
        <v>1679.856</v>
      </c>
      <c r="H193" s="3">
        <f t="shared" si="1"/>
        <v>0.39000000000010004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26.54</v>
      </c>
      <c r="D195" s="2">
        <f>'PR-RAS'!E199</f>
        <v>31348.06</v>
      </c>
      <c r="E195" s="2">
        <v>0</v>
      </c>
      <c r="F195" s="2">
        <v>0</v>
      </c>
      <c r="G195" s="3">
        <f t="shared" si="0"/>
        <v>12168.196040000001</v>
      </c>
      <c r="H195" s="3">
        <f t="shared" si="1"/>
        <v>0.52000000000131053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265</v>
      </c>
      <c r="D197" s="2">
        <f>'PR-RAS'!E201</f>
        <v>212</v>
      </c>
      <c r="E197" s="2">
        <v>0</v>
      </c>
      <c r="F197" s="2">
        <v>0</v>
      </c>
      <c r="G197" s="3">
        <f t="shared" si="0"/>
        <v>135.04400000000001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4630.8900000000003</v>
      </c>
      <c r="D198" s="2">
        <f>'PR-RAS'!E202</f>
        <v>6837.9800000000005</v>
      </c>
      <c r="E198" s="2">
        <v>0</v>
      </c>
      <c r="F198" s="2">
        <v>0</v>
      </c>
      <c r="G198" s="3">
        <f t="shared" si="0"/>
        <v>3606.4494500000005</v>
      </c>
      <c r="H198" s="3">
        <f t="shared" si="1"/>
        <v>0.12999999999919964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4630.8900000000003</v>
      </c>
      <c r="D212" s="2">
        <f>'PR-RAS'!E216</f>
        <v>6837.9800000000005</v>
      </c>
      <c r="E212" s="2">
        <v>0</v>
      </c>
      <c r="F212" s="2">
        <v>0</v>
      </c>
      <c r="G212" s="3">
        <f t="shared" si="0"/>
        <v>3862.7453500000001</v>
      </c>
      <c r="H212" s="3">
        <f t="shared" si="1"/>
        <v>0.12999999999919964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1028.32</v>
      </c>
      <c r="D213" s="2">
        <f>'PR-RAS'!E217</f>
        <v>1557.49</v>
      </c>
      <c r="E213" s="2">
        <v>0</v>
      </c>
      <c r="F213" s="2">
        <v>0</v>
      </c>
      <c r="G213" s="3">
        <f t="shared" si="0"/>
        <v>878.37959999999998</v>
      </c>
      <c r="H213" s="3">
        <f t="shared" si="1"/>
        <v>0.80999999999994543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17.190000000000001</v>
      </c>
      <c r="E215" s="2">
        <v>0</v>
      </c>
      <c r="F215" s="2">
        <v>0</v>
      </c>
      <c r="G215" s="3">
        <f t="shared" si="0"/>
        <v>7.3573200000000005</v>
      </c>
      <c r="H215" s="3">
        <f t="shared" si="1"/>
        <v>0.19000000000000128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3602.57</v>
      </c>
      <c r="D216" s="2">
        <f>'PR-RAS'!E220</f>
        <v>5263.3</v>
      </c>
      <c r="E216" s="2">
        <v>0</v>
      </c>
      <c r="F216" s="2">
        <v>0</v>
      </c>
      <c r="G216" s="3">
        <f t="shared" si="0"/>
        <v>3037.7715499999999</v>
      </c>
      <c r="H216" s="3">
        <f t="shared" si="1"/>
        <v>0.73000000000001819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129983.49</v>
      </c>
      <c r="D226" s="2">
        <f>'PR-RAS'!E230</f>
        <v>159145.42000000001</v>
      </c>
      <c r="E226" s="2">
        <v>0</v>
      </c>
      <c r="F226" s="2">
        <v>0</v>
      </c>
      <c r="G226" s="3">
        <f t="shared" si="0"/>
        <v>100861.72425</v>
      </c>
      <c r="H226" s="3">
        <f t="shared" si="1"/>
        <v>0.91000000001804437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1332.05</v>
      </c>
      <c r="D233" s="2">
        <f>'PR-RAS'!E237</f>
        <v>0</v>
      </c>
      <c r="E233" s="2">
        <v>0</v>
      </c>
      <c r="F233" s="2">
        <v>0</v>
      </c>
      <c r="G233" s="3">
        <f t="shared" si="0"/>
        <v>309.03559999999999</v>
      </c>
      <c r="H233" s="3">
        <f t="shared" si="1"/>
        <v>4.9999999999954525E-2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1332.05</v>
      </c>
      <c r="D235" s="2">
        <f>'PR-RAS'!E239</f>
        <v>0</v>
      </c>
      <c r="E235" s="2">
        <v>0</v>
      </c>
      <c r="F235" s="2">
        <v>0</v>
      </c>
      <c r="G235" s="3">
        <f t="shared" si="0"/>
        <v>311.69970000000001</v>
      </c>
      <c r="H235" s="3">
        <f t="shared" si="1"/>
        <v>4.9999999999954525E-2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9518.1</v>
      </c>
      <c r="E242" s="2">
        <v>0</v>
      </c>
      <c r="F242" s="2">
        <v>0</v>
      </c>
      <c r="G242" s="3">
        <f t="shared" si="0"/>
        <v>4587.7241999999997</v>
      </c>
      <c r="H242" s="3">
        <f t="shared" si="1"/>
        <v>0.1000000000003638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955.6</v>
      </c>
      <c r="E243" s="2">
        <v>0</v>
      </c>
      <c r="F243" s="2">
        <v>0</v>
      </c>
      <c r="G243" s="3">
        <f t="shared" si="0"/>
        <v>462.5104</v>
      </c>
      <c r="H243" s="3">
        <f t="shared" si="1"/>
        <v>0.39999999999997726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8562.5</v>
      </c>
      <c r="E244" s="2">
        <v>0</v>
      </c>
      <c r="F244" s="2">
        <v>0</v>
      </c>
      <c r="G244" s="3">
        <f t="shared" si="0"/>
        <v>4161.375</v>
      </c>
      <c r="H244" s="3">
        <f t="shared" si="1"/>
        <v>0.5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128651.44</v>
      </c>
      <c r="D246" s="2">
        <f>'PR-RAS'!E250</f>
        <v>149627.32</v>
      </c>
      <c r="E246" s="2">
        <v>0</v>
      </c>
      <c r="F246" s="2">
        <v>0</v>
      </c>
      <c r="G246" s="3">
        <f t="shared" si="0"/>
        <v>104836.9896</v>
      </c>
      <c r="H246" s="3">
        <f t="shared" si="1"/>
        <v>0.76000000000931323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128011.46</v>
      </c>
      <c r="D247" s="2">
        <f>'PR-RAS'!E251</f>
        <v>149627.32</v>
      </c>
      <c r="E247" s="2">
        <v>0</v>
      </c>
      <c r="F247" s="2">
        <v>0</v>
      </c>
      <c r="G247" s="3">
        <f t="shared" si="0"/>
        <v>105107.46060000001</v>
      </c>
      <c r="H247" s="3">
        <f t="shared" si="1"/>
        <v>0.78000000001338776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639.98</v>
      </c>
      <c r="D248" s="2">
        <f>'PR-RAS'!E252</f>
        <v>0</v>
      </c>
      <c r="E248" s="2">
        <v>0</v>
      </c>
      <c r="F248" s="2">
        <v>0</v>
      </c>
      <c r="G248" s="3">
        <f t="shared" si="0"/>
        <v>158.07506000000001</v>
      </c>
      <c r="H248" s="3">
        <f t="shared" si="1"/>
        <v>1.999999999998181E-2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15765.33</v>
      </c>
      <c r="D258" s="2">
        <f>'PR-RAS'!E262</f>
        <v>72690.649999999994</v>
      </c>
      <c r="E258" s="2">
        <v>0</v>
      </c>
      <c r="F258" s="2">
        <v>0</v>
      </c>
      <c r="G258" s="3">
        <f t="shared" si="0"/>
        <v>41414.683909999992</v>
      </c>
      <c r="H258" s="3">
        <f t="shared" si="1"/>
        <v>0.68000000000574801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15765.33</v>
      </c>
      <c r="D265" s="2">
        <f>'PR-RAS'!E269</f>
        <v>72690.649999999994</v>
      </c>
      <c r="E265" s="2">
        <v>0</v>
      </c>
      <c r="F265" s="2">
        <v>0</v>
      </c>
      <c r="G265" s="3">
        <f t="shared" si="0"/>
        <v>42542.710319999998</v>
      </c>
      <c r="H265" s="3">
        <f t="shared" si="1"/>
        <v>0.68000000000574801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11679.36</v>
      </c>
      <c r="D266" s="2">
        <f>'PR-RAS'!E270</f>
        <v>59153.919999999998</v>
      </c>
      <c r="E266" s="2">
        <v>0</v>
      </c>
      <c r="F266" s="2">
        <v>0</v>
      </c>
      <c r="G266" s="3">
        <f t="shared" si="0"/>
        <v>34446.608</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4085.97</v>
      </c>
      <c r="D267" s="2">
        <f>'PR-RAS'!E271</f>
        <v>13536.73</v>
      </c>
      <c r="E267" s="2">
        <v>0</v>
      </c>
      <c r="F267" s="2">
        <v>0</v>
      </c>
      <c r="G267" s="3">
        <f t="shared" si="0"/>
        <v>8288.4083800000008</v>
      </c>
      <c r="H267" s="3">
        <f t="shared" si="1"/>
        <v>0.30000000000063665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61727.42</v>
      </c>
      <c r="D269" s="2">
        <f>'PR-RAS'!E273</f>
        <v>126739.87</v>
      </c>
      <c r="E269" s="2">
        <v>0</v>
      </c>
      <c r="F269" s="2">
        <v>0</v>
      </c>
      <c r="G269" s="3">
        <f t="shared" si="0"/>
        <v>84475.518880000003</v>
      </c>
      <c r="H269" s="3">
        <f t="shared" si="1"/>
        <v>0.55000000000291038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17000</v>
      </c>
      <c r="D270" s="2">
        <f>'PR-RAS'!E274</f>
        <v>44370</v>
      </c>
      <c r="E270" s="2">
        <v>0</v>
      </c>
      <c r="F270" s="2">
        <v>0</v>
      </c>
      <c r="G270" s="3">
        <f t="shared" si="0"/>
        <v>28444.06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17000</v>
      </c>
      <c r="D271" s="2">
        <f>'PR-RAS'!E275</f>
        <v>44370</v>
      </c>
      <c r="E271" s="2">
        <v>0</v>
      </c>
      <c r="F271" s="2">
        <v>0</v>
      </c>
      <c r="G271" s="3">
        <f t="shared" si="0"/>
        <v>28549.800000000003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44727.42</v>
      </c>
      <c r="D285" s="2">
        <f>'PR-RAS'!E289</f>
        <v>82369.87</v>
      </c>
      <c r="E285" s="2">
        <v>0</v>
      </c>
      <c r="F285" s="2">
        <v>0</v>
      </c>
      <c r="G285" s="3">
        <f t="shared" si="12"/>
        <v>59488.673439999984</v>
      </c>
      <c r="H285" s="3">
        <f t="shared" si="13"/>
        <v>0.55000000000291038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82369.87</v>
      </c>
      <c r="E286" s="2">
        <v>0</v>
      </c>
      <c r="F286" s="2">
        <v>0</v>
      </c>
      <c r="G286" s="3">
        <f t="shared" si="12"/>
        <v>46950.825899999996</v>
      </c>
      <c r="H286" s="3">
        <f t="shared" si="13"/>
        <v>0.13000000000465661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44727.42</v>
      </c>
      <c r="D290" s="2">
        <f>'PR-RAS'!E294</f>
        <v>0</v>
      </c>
      <c r="E290" s="2">
        <v>0</v>
      </c>
      <c r="F290" s="2">
        <v>0</v>
      </c>
      <c r="G290" s="3">
        <f>(B290/1000)*(C290*1+D290*2)</f>
        <v>12926.224379999998</v>
      </c>
      <c r="H290" s="3">
        <f>ABS(C290-ROUND(C290,0))+ABS(D290-ROUND(D290,0))</f>
        <v>0.41999999999825377</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805767.1</v>
      </c>
      <c r="D295" s="2">
        <f>'PR-RAS'!E299</f>
        <v>1410731.58</v>
      </c>
      <c r="E295" s="2">
        <v>0</v>
      </c>
      <c r="F295" s="2">
        <v>0</v>
      </c>
      <c r="G295" s="3">
        <f t="shared" si="12"/>
        <v>1066405.6964400001</v>
      </c>
      <c r="H295" s="3">
        <f t="shared" si="13"/>
        <v>0.51999999990221113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345605.9</v>
      </c>
      <c r="D296" s="2">
        <f>'PR-RAS'!E300</f>
        <v>0</v>
      </c>
      <c r="E296" s="2">
        <v>0</v>
      </c>
      <c r="F296" s="2">
        <v>0</v>
      </c>
      <c r="G296" s="3">
        <f t="shared" si="12"/>
        <v>101953.7405</v>
      </c>
      <c r="H296" s="3">
        <f t="shared" si="13"/>
        <v>9.9999999976716936E-2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57442.129999999888</v>
      </c>
      <c r="E297" s="2">
        <v>0</v>
      </c>
      <c r="F297" s="2">
        <v>0</v>
      </c>
      <c r="G297" s="3">
        <f t="shared" si="12"/>
        <v>34005.74095999993</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8930515.8699999992</v>
      </c>
      <c r="D298" s="2">
        <f>'PR-RAS'!E302</f>
        <v>7176997.7699999996</v>
      </c>
      <c r="E298" s="2">
        <v>0</v>
      </c>
      <c r="F298" s="2">
        <v>0</v>
      </c>
      <c r="G298" s="3">
        <f t="shared" si="12"/>
        <v>6915499.8887699982</v>
      </c>
      <c r="H298" s="3">
        <f t="shared" si="13"/>
        <v>0.3600000012665987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2260569.69</v>
      </c>
      <c r="D300" s="2">
        <f>'PR-RAS'!E304</f>
        <v>2316484.6</v>
      </c>
      <c r="E300" s="2">
        <v>0</v>
      </c>
      <c r="F300" s="2">
        <v>0</v>
      </c>
      <c r="G300" s="3">
        <f t="shared" si="12"/>
        <v>2061168.1281100002</v>
      </c>
      <c r="H300" s="3">
        <f t="shared" si="13"/>
        <v>0.7099999999627471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519246.57</v>
      </c>
      <c r="D355" s="2">
        <f>'PR-RAS'!E360</f>
        <v>579385.87</v>
      </c>
      <c r="E355" s="2">
        <v>0</v>
      </c>
      <c r="F355" s="2">
        <v>0</v>
      </c>
      <c r="G355" s="3">
        <f t="shared" si="12"/>
        <v>594018.48173999996</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143100</v>
      </c>
      <c r="E356" s="2">
        <v>0</v>
      </c>
      <c r="F356" s="2">
        <v>0</v>
      </c>
      <c r="G356" s="3">
        <f t="shared" si="12"/>
        <v>101601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143100</v>
      </c>
      <c r="E357" s="2">
        <v>0</v>
      </c>
      <c r="F357" s="2">
        <v>0</v>
      </c>
      <c r="G357" s="3">
        <f t="shared" si="12"/>
        <v>101887.2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143100</v>
      </c>
      <c r="E358" s="2">
        <v>0</v>
      </c>
      <c r="F358" s="2">
        <v>0</v>
      </c>
      <c r="G358" s="3">
        <f t="shared" si="12"/>
        <v>102173.4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519246.57</v>
      </c>
      <c r="D368" s="2">
        <f>'PR-RAS'!E373</f>
        <v>307652.23</v>
      </c>
      <c r="E368" s="2">
        <v>0</v>
      </c>
      <c r="F368" s="2">
        <v>0</v>
      </c>
      <c r="G368" s="3">
        <f t="shared" si="12"/>
        <v>416380.22801000002</v>
      </c>
      <c r="H368" s="3">
        <f t="shared" si="13"/>
        <v>0.65999999997438863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518686.57</v>
      </c>
      <c r="D369" s="2">
        <f>'PR-RAS'!E374</f>
        <v>207724.79</v>
      </c>
      <c r="E369" s="2">
        <v>0</v>
      </c>
      <c r="F369" s="2">
        <v>0</v>
      </c>
      <c r="G369" s="3">
        <f t="shared" si="12"/>
        <v>343762.10320000001</v>
      </c>
      <c r="H369" s="3">
        <f t="shared" si="13"/>
        <v>0.63999999998486601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518686.57</v>
      </c>
      <c r="D373" s="2">
        <f>'PR-RAS'!E378</f>
        <v>207724.79</v>
      </c>
      <c r="E373" s="2">
        <v>0</v>
      </c>
      <c r="F373" s="2">
        <v>0</v>
      </c>
      <c r="G373" s="3">
        <f t="shared" si="12"/>
        <v>347498.64780000004</v>
      </c>
      <c r="H373" s="3">
        <f t="shared" si="13"/>
        <v>0.63999999998486601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560</v>
      </c>
      <c r="D374" s="2">
        <f>'PR-RAS'!E379</f>
        <v>40069.94</v>
      </c>
      <c r="E374" s="2">
        <v>0</v>
      </c>
      <c r="F374" s="2">
        <v>0</v>
      </c>
      <c r="G374" s="3">
        <f t="shared" si="12"/>
        <v>30101.055240000002</v>
      </c>
      <c r="H374" s="3">
        <f t="shared" si="13"/>
        <v>5.9999999997671694E-2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560</v>
      </c>
      <c r="D375" s="2">
        <f>'PR-RAS'!E380</f>
        <v>1514</v>
      </c>
      <c r="E375" s="2">
        <v>0</v>
      </c>
      <c r="F375" s="2">
        <v>0</v>
      </c>
      <c r="G375" s="3">
        <f t="shared" si="12"/>
        <v>1341.912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1074</v>
      </c>
      <c r="E377" s="2">
        <v>0</v>
      </c>
      <c r="F377" s="2">
        <v>0</v>
      </c>
      <c r="G377" s="3">
        <f t="shared" si="12"/>
        <v>807.64800000000002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37481.94</v>
      </c>
      <c r="E381" s="2">
        <v>0</v>
      </c>
      <c r="F381" s="2">
        <v>0</v>
      </c>
      <c r="G381" s="3">
        <f t="shared" si="12"/>
        <v>28486.274400000002</v>
      </c>
      <c r="H381" s="3">
        <f t="shared" si="13"/>
        <v>5.9999999997671694E-2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59857.5</v>
      </c>
      <c r="E396" s="2">
        <v>0</v>
      </c>
      <c r="F396" s="2">
        <v>0</v>
      </c>
      <c r="G396" s="3">
        <f t="shared" si="12"/>
        <v>47287.425000000003</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7500</v>
      </c>
      <c r="E399" s="2">
        <v>0</v>
      </c>
      <c r="F399" s="2">
        <v>0</v>
      </c>
      <c r="G399" s="3">
        <f t="shared" si="12"/>
        <v>5970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52357.5</v>
      </c>
      <c r="E400" s="2">
        <v>0</v>
      </c>
      <c r="F400" s="2">
        <v>0</v>
      </c>
      <c r="G400" s="3">
        <f t="shared" si="12"/>
        <v>41781.285000000003</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128633.64</v>
      </c>
      <c r="E407" s="2">
        <v>0</v>
      </c>
      <c r="F407" s="2">
        <v>0</v>
      </c>
      <c r="G407" s="3">
        <f t="shared" si="12"/>
        <v>104450.51568000001</v>
      </c>
      <c r="H407" s="3">
        <f t="shared" si="13"/>
        <v>0.36000000000058208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128633.64</v>
      </c>
      <c r="E408" s="2">
        <v>0</v>
      </c>
      <c r="F408" s="2">
        <v>0</v>
      </c>
      <c r="G408" s="3">
        <f t="shared" si="12"/>
        <v>104707.78296</v>
      </c>
      <c r="H408" s="3">
        <f t="shared" si="13"/>
        <v>0.36000000000058208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519246.57</v>
      </c>
      <c r="D413" s="2">
        <f>'PR-RAS'!E418</f>
        <v>579385.87</v>
      </c>
      <c r="E413" s="2">
        <v>0</v>
      </c>
      <c r="F413" s="2">
        <v>0</v>
      </c>
      <c r="G413" s="3">
        <f t="shared" si="12"/>
        <v>691343.54371999996</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2705576.14</v>
      </c>
      <c r="D415" s="2">
        <f>'PR-RAS'!E420</f>
        <v>2455972.9900000002</v>
      </c>
      <c r="E415" s="2">
        <v>0</v>
      </c>
      <c r="F415" s="2">
        <v>0</v>
      </c>
      <c r="G415" s="3">
        <f t="shared" si="12"/>
        <v>3153654.1576800002</v>
      </c>
      <c r="H415" s="3">
        <f t="shared" si="13"/>
        <v>0.14999999990686774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1151373</v>
      </c>
      <c r="D417" s="2">
        <f>'PR-RAS'!E422</f>
        <v>1353289.4500000002</v>
      </c>
      <c r="E417" s="2">
        <v>0</v>
      </c>
      <c r="F417" s="2">
        <v>0</v>
      </c>
      <c r="G417" s="3">
        <f t="shared" si="12"/>
        <v>1604907.9904</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1325013.67</v>
      </c>
      <c r="D418" s="2">
        <f>'PR-RAS'!E423</f>
        <v>1990117.4500000002</v>
      </c>
      <c r="E418" s="2">
        <v>0</v>
      </c>
      <c r="F418" s="2">
        <v>0</v>
      </c>
      <c r="G418" s="3">
        <f t="shared" si="12"/>
        <v>2212288.6536900001</v>
      </c>
      <c r="H418" s="3">
        <f t="shared" si="13"/>
        <v>0.78000000026077032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173640.66999999993</v>
      </c>
      <c r="D420" s="2">
        <f>'PR-RAS'!E425</f>
        <v>636828</v>
      </c>
      <c r="E420" s="2">
        <v>0</v>
      </c>
      <c r="F420" s="2">
        <v>0</v>
      </c>
      <c r="G420" s="3">
        <f t="shared" si="12"/>
        <v>606417.30472999997</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6224939.7299999986</v>
      </c>
      <c r="D421" s="2">
        <f>'PR-RAS'!E426</f>
        <v>4721024.7799999993</v>
      </c>
      <c r="E421" s="2">
        <v>0</v>
      </c>
      <c r="F421" s="2">
        <v>0</v>
      </c>
      <c r="G421" s="3">
        <f t="shared" si="12"/>
        <v>6580135.5017999988</v>
      </c>
      <c r="H421" s="3">
        <f t="shared" si="13"/>
        <v>0.49000000208616257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2260569.69</v>
      </c>
      <c r="D423" s="2">
        <f>'PR-RAS'!E428</f>
        <v>2316484.6</v>
      </c>
      <c r="E423" s="2">
        <v>0</v>
      </c>
      <c r="F423" s="2">
        <v>0</v>
      </c>
      <c r="G423" s="3">
        <f t="shared" si="12"/>
        <v>2909073.4115800001</v>
      </c>
      <c r="H423" s="3">
        <f t="shared" si="13"/>
        <v>0.7099999999627471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400000</v>
      </c>
      <c r="E636" s="2">
        <v>0</v>
      </c>
      <c r="F636" s="2">
        <v>0</v>
      </c>
      <c r="G636" s="3">
        <f t="shared" si="14"/>
        <v>508000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1151373</v>
      </c>
      <c r="D637" s="2">
        <f>'PR-RAS'!E643</f>
        <v>1353289.4500000002</v>
      </c>
      <c r="E637" s="2">
        <v>0</v>
      </c>
      <c r="F637" s="2">
        <v>0</v>
      </c>
      <c r="G637" s="3">
        <f t="shared" si="14"/>
        <v>2453657.4084000001</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1325013.67</v>
      </c>
      <c r="D638" s="2">
        <f>'PR-RAS'!E644</f>
        <v>1990117.4500000002</v>
      </c>
      <c r="E638" s="2">
        <v>0</v>
      </c>
      <c r="F638" s="2">
        <v>0</v>
      </c>
      <c r="G638" s="3">
        <f t="shared" si="14"/>
        <v>3379443.3390900004</v>
      </c>
      <c r="H638" s="3">
        <f t="shared" si="15"/>
        <v>0.78000000026077032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173640.66999999993</v>
      </c>
      <c r="D640" s="2">
        <f>'PR-RAS'!E646</f>
        <v>636828</v>
      </c>
      <c r="E640" s="2">
        <v>0</v>
      </c>
      <c r="F640" s="2">
        <v>0</v>
      </c>
      <c r="G640" s="3">
        <f t="shared" si="14"/>
        <v>924822.57212999999</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6224939.7299999986</v>
      </c>
      <c r="D641" s="2">
        <f>'PR-RAS'!E647</f>
        <v>4321024.7799999993</v>
      </c>
      <c r="E641" s="2">
        <v>0</v>
      </c>
      <c r="F641" s="2">
        <v>0</v>
      </c>
      <c r="G641" s="3">
        <f t="shared" si="14"/>
        <v>9514873.1455999985</v>
      </c>
      <c r="H641" s="3">
        <f t="shared" si="15"/>
        <v>0.49000000208616257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6051299.0599999987</v>
      </c>
      <c r="D643" s="2">
        <f>'PR-RAS'!E649</f>
        <v>3684196.7799999993</v>
      </c>
      <c r="E643" s="2">
        <v>0</v>
      </c>
      <c r="F643" s="2">
        <v>0</v>
      </c>
      <c r="G643" s="3">
        <f t="shared" si="14"/>
        <v>8615442.6620399989</v>
      </c>
      <c r="H643" s="3">
        <f t="shared" si="15"/>
        <v>0.27999999932944775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6747791.6900000004</v>
      </c>
      <c r="D646" s="2">
        <f>'PR-RAS'!E653</f>
        <v>4861269.68</v>
      </c>
      <c r="E646" s="2">
        <v>0</v>
      </c>
      <c r="F646" s="2">
        <v>0</v>
      </c>
      <c r="G646" s="3">
        <f t="shared" si="14"/>
        <v>10623363.527250001</v>
      </c>
      <c r="H646" s="3">
        <f t="shared" si="15"/>
        <v>0.62999999988824129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1373708.64</v>
      </c>
      <c r="D647" s="2">
        <f>'PR-RAS'!E654</f>
        <v>1593797.3</v>
      </c>
      <c r="E647" s="2">
        <v>0</v>
      </c>
      <c r="F647" s="2">
        <v>0</v>
      </c>
      <c r="G647" s="3">
        <f t="shared" si="14"/>
        <v>2946601.8930400005</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1529370.72</v>
      </c>
      <c r="D648" s="2">
        <f>'PR-RAS'!E655</f>
        <v>2171303.85</v>
      </c>
      <c r="E648" s="2">
        <v>0</v>
      </c>
      <c r="F648" s="2">
        <v>0</v>
      </c>
      <c r="G648" s="3">
        <f t="shared" si="14"/>
        <v>3799170.0377400001</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6592129.6100000003</v>
      </c>
      <c r="D649" s="2">
        <f>'PR-RAS'!E656</f>
        <v>4283763.129999999</v>
      </c>
      <c r="E649" s="2">
        <v>0</v>
      </c>
      <c r="F649" s="2">
        <v>0</v>
      </c>
      <c r="G649" s="3">
        <f t="shared" si="14"/>
        <v>9823457.0037599988</v>
      </c>
      <c r="H649" s="3">
        <f t="shared" si="15"/>
        <v>0.51999999862164259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23</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23</v>
      </c>
      <c r="E652" s="2">
        <v>0</v>
      </c>
      <c r="F652" s="2">
        <v>0</v>
      </c>
      <c r="G652" s="3">
        <f t="shared" si="14"/>
        <v>42.966000000000001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64200.68</v>
      </c>
      <c r="E656" s="2">
        <v>0</v>
      </c>
      <c r="F656" s="2">
        <v>0</v>
      </c>
      <c r="G656" s="3">
        <f t="shared" ref="G656:G657" si="16">(B656/1000)*(C656*1+D656*2)</f>
        <v>84102.890800000008</v>
      </c>
      <c r="H656" s="3">
        <f t="shared" ref="H656:H657" si="17">ABS(C656-ROUND(C656,0))+ABS(D656-ROUND(D656,0))</f>
        <v>0.31999999999970896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414341.41</v>
      </c>
      <c r="D657" s="2">
        <f>'PR-RAS'!E664</f>
        <v>482477.26</v>
      </c>
      <c r="E657" s="2">
        <v>0</v>
      </c>
      <c r="F657" s="2">
        <v>0</v>
      </c>
      <c r="G657" s="3">
        <f t="shared" si="16"/>
        <v>904818.13008000003</v>
      </c>
      <c r="H657" s="3">
        <f t="shared" si="17"/>
        <v>0.66999999998370185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12838</v>
      </c>
      <c r="D662" s="2">
        <f>'PR-RAS'!E669</f>
        <v>19257</v>
      </c>
      <c r="E662" s="2">
        <v>0</v>
      </c>
      <c r="F662" s="2">
        <v>0</v>
      </c>
      <c r="G662" s="3">
        <f t="shared" si="14"/>
        <v>33943.671999999999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14.73</v>
      </c>
      <c r="D705" s="2">
        <f>'PR-RAS'!E712</f>
        <v>1599.96</v>
      </c>
      <c r="E705" s="2">
        <v>0</v>
      </c>
      <c r="F705" s="2">
        <v>0</v>
      </c>
      <c r="G705" s="3">
        <f t="shared" si="20"/>
        <v>2263.1136000000001</v>
      </c>
      <c r="H705" s="3">
        <f t="shared" si="21"/>
        <v>0.30999999999996319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16054.43</v>
      </c>
      <c r="D715" s="2">
        <f>'PR-RAS'!E722</f>
        <v>16564.41</v>
      </c>
      <c r="E715" s="2">
        <v>0</v>
      </c>
      <c r="F715" s="2">
        <v>0</v>
      </c>
      <c r="G715" s="3">
        <f t="shared" ref="G715:G716" si="22">(B715/1000)*(C715*1+D715*2)</f>
        <v>35116.840499999998</v>
      </c>
      <c r="H715" s="3">
        <f t="shared" ref="H715:H716" si="23">ABS(C715-ROUND(C715,0))+ABS(D715-ROUND(D715,0))</f>
        <v>0.84000000000014552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2360</v>
      </c>
      <c r="E726" s="2">
        <v>0</v>
      </c>
      <c r="F726" s="2">
        <v>0</v>
      </c>
      <c r="G726" s="3">
        <f t="shared" si="14"/>
        <v>3422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684.84</v>
      </c>
      <c r="D727" s="2">
        <f>'PR-RAS'!E734</f>
        <v>609.66999999999996</v>
      </c>
      <c r="E727" s="2">
        <v>0</v>
      </c>
      <c r="F727" s="2">
        <v>0</v>
      </c>
      <c r="G727" s="3">
        <f t="shared" si="14"/>
        <v>1382.4346799999998</v>
      </c>
      <c r="H727" s="3">
        <f t="shared" si="15"/>
        <v>0.49000000000000909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4191.12</v>
      </c>
      <c r="E734" s="2">
        <v>0</v>
      </c>
      <c r="F734" s="2">
        <v>0</v>
      </c>
      <c r="G734" s="3">
        <f t="shared" si="14"/>
        <v>6144.18192</v>
      </c>
      <c r="H734" s="3">
        <f t="shared" si="15"/>
        <v>0.11999999999989086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1332.05</v>
      </c>
      <c r="D784" s="2">
        <f>'PR-RAS'!E791</f>
        <v>0</v>
      </c>
      <c r="E784" s="2">
        <v>0</v>
      </c>
      <c r="F784" s="2">
        <v>0</v>
      </c>
      <c r="G784" s="3">
        <f t="shared" si="14"/>
        <v>1042.99515</v>
      </c>
      <c r="H784" s="3">
        <f t="shared" si="15"/>
        <v>4.9999999999954525E-2</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132.72</v>
      </c>
      <c r="D836" s="2">
        <f>'PR-RAS'!E843</f>
        <v>9000</v>
      </c>
      <c r="E836" s="2">
        <v>0</v>
      </c>
      <c r="F836" s="2">
        <v>0</v>
      </c>
      <c r="G836" s="3">
        <f t="shared" si="14"/>
        <v>15140.8212</v>
      </c>
      <c r="H836" s="3">
        <f t="shared" si="15"/>
        <v>0.28000000000000114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38400</v>
      </c>
      <c r="E839" s="2">
        <v>0</v>
      </c>
      <c r="F839" s="2">
        <v>0</v>
      </c>
      <c r="G839" s="3">
        <f t="shared" si="34"/>
        <v>64358.399999999994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11546.64</v>
      </c>
      <c r="D841" s="2">
        <f>'PR-RAS'!E848</f>
        <v>10883.04</v>
      </c>
      <c r="E841" s="2">
        <v>0</v>
      </c>
      <c r="F841" s="2">
        <v>0</v>
      </c>
      <c r="G841" s="3">
        <f t="shared" si="34"/>
        <v>27982.684799999999</v>
      </c>
      <c r="H841" s="3">
        <f t="shared" si="35"/>
        <v>0.40000000000145519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870.88</v>
      </c>
      <c r="E843" s="2">
        <v>0</v>
      </c>
      <c r="F843" s="2">
        <v>0</v>
      </c>
      <c r="G843" s="3">
        <f t="shared" si="34"/>
        <v>1466.5619199999999</v>
      </c>
      <c r="H843" s="3">
        <f t="shared" si="35"/>
        <v>0.12000000000000455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3296.7</v>
      </c>
      <c r="D844" s="2">
        <f>'PR-RAS'!E851</f>
        <v>12482.46</v>
      </c>
      <c r="E844" s="2">
        <v>0</v>
      </c>
      <c r="F844" s="2">
        <v>0</v>
      </c>
      <c r="G844" s="3">
        <f t="shared" si="34"/>
        <v>23824.54566</v>
      </c>
      <c r="H844" s="3">
        <f t="shared" si="35"/>
        <v>0.75999999999930878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159.27000000000001</v>
      </c>
      <c r="D846" s="2">
        <f>'PR-RAS'!E853</f>
        <v>159.27000000000001</v>
      </c>
      <c r="E846" s="2">
        <v>0</v>
      </c>
      <c r="F846" s="2">
        <v>0</v>
      </c>
      <c r="G846" s="3">
        <f t="shared" si="34"/>
        <v>403.74945000000002</v>
      </c>
      <c r="H846" s="3">
        <f t="shared" si="35"/>
        <v>0.54000000000002046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630</v>
      </c>
      <c r="D847" s="2">
        <f>'PR-RAS'!E854</f>
        <v>895</v>
      </c>
      <c r="E847" s="2">
        <v>0</v>
      </c>
      <c r="F847" s="2">
        <v>0</v>
      </c>
      <c r="G847" s="3">
        <f t="shared" si="34"/>
        <v>2047.32</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82369.87</v>
      </c>
      <c r="E850" s="2">
        <v>0</v>
      </c>
      <c r="F850" s="2">
        <v>0</v>
      </c>
      <c r="G850" s="3">
        <f t="shared" si="34"/>
        <v>139864.03925999999</v>
      </c>
      <c r="H850" s="3">
        <f t="shared" si="35"/>
        <v>0.13000000000465661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44727.42</v>
      </c>
      <c r="D863" s="2">
        <f>'PR-RAS'!E870</f>
        <v>0</v>
      </c>
      <c r="E863" s="2">
        <v>0</v>
      </c>
      <c r="F863" s="2">
        <v>0</v>
      </c>
      <c r="G863" s="3">
        <f t="shared" ref="G863:G865" si="36">(B863/1000)*(C863*1+D863*2)</f>
        <v>38555.036039999999</v>
      </c>
      <c r="H863" s="3">
        <f t="shared" ref="H863:H865" si="37">ABS(C863-ROUND(C863,0))+ABS(D863-ROUND(D863,0))</f>
        <v>0.41999999999825377</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189810.02</v>
      </c>
      <c r="D1581" s="7"/>
      <c r="E1581" s="7">
        <v>0</v>
      </c>
      <c r="F1581" s="7">
        <v>0</v>
      </c>
      <c r="G1581" s="8">
        <f t="shared" ref="G1581:G1685" si="70">B1581/1000*C1581</f>
        <v>189.81001999999998</v>
      </c>
      <c r="H1581" s="8">
        <f t="shared" ref="H1581:H1685" si="71">ABS(C1581-ROUND(C1581,0))</f>
        <v>1.9999999989522621E-2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1865863.3800000001</v>
      </c>
      <c r="D1582" s="2">
        <v>0</v>
      </c>
      <c r="E1582" s="2">
        <v>0</v>
      </c>
      <c r="F1582" s="2">
        <v>0</v>
      </c>
      <c r="G1582" s="3">
        <f t="shared" si="70"/>
        <v>3731.7267600000005</v>
      </c>
      <c r="H1582" s="3">
        <f t="shared" si="71"/>
        <v>0.38000000012107193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1255826.69</v>
      </c>
      <c r="D1584" s="2">
        <v>0</v>
      </c>
      <c r="E1584" s="2">
        <v>0</v>
      </c>
      <c r="F1584" s="2">
        <v>0</v>
      </c>
      <c r="G1584" s="3">
        <f t="shared" si="70"/>
        <v>5023.3067599999995</v>
      </c>
      <c r="H1584" s="3">
        <f t="shared" si="71"/>
        <v>0.31000000005587935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158071.26999999999</v>
      </c>
      <c r="D1585" s="2">
        <v>0</v>
      </c>
      <c r="E1585" s="2">
        <v>0</v>
      </c>
      <c r="F1585" s="2">
        <v>0</v>
      </c>
      <c r="G1585" s="3">
        <f t="shared" si="70"/>
        <v>790.35635000000002</v>
      </c>
      <c r="H1585" s="3">
        <f t="shared" si="71"/>
        <v>0.26999999998952262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888729.21</v>
      </c>
      <c r="D1586" s="2">
        <v>0</v>
      </c>
      <c r="E1586" s="2">
        <v>0</v>
      </c>
      <c r="F1586" s="2">
        <v>0</v>
      </c>
      <c r="G1586" s="3">
        <f t="shared" si="70"/>
        <v>5332.3752599999998</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1574.68</v>
      </c>
      <c r="D1587" s="2">
        <v>0</v>
      </c>
      <c r="E1587" s="2">
        <v>0</v>
      </c>
      <c r="F1587" s="2">
        <v>0</v>
      </c>
      <c r="G1587" s="3">
        <f t="shared" si="70"/>
        <v>11.02276</v>
      </c>
      <c r="H1587" s="3">
        <f t="shared" si="71"/>
        <v>0.31999999999993634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8562.5</v>
      </c>
      <c r="D1589" s="2">
        <v>0</v>
      </c>
      <c r="E1589" s="2">
        <v>0</v>
      </c>
      <c r="F1589" s="2">
        <v>0</v>
      </c>
      <c r="G1589" s="3">
        <f>B1589/1000*C1589</f>
        <v>77.0625</v>
      </c>
      <c r="H1589" s="3">
        <f>ABS(C1589-ROUND(C1589,0))</f>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72149.16</v>
      </c>
      <c r="D1590" s="2">
        <v>0</v>
      </c>
      <c r="E1590" s="2">
        <v>0</v>
      </c>
      <c r="F1590" s="2">
        <v>0</v>
      </c>
      <c r="G1590" s="3">
        <f t="shared" si="70"/>
        <v>721.49160000000006</v>
      </c>
      <c r="H1590" s="3">
        <f t="shared" si="71"/>
        <v>0.16000000000349246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126739.87</v>
      </c>
      <c r="D1591" s="2">
        <v>0</v>
      </c>
      <c r="E1591" s="2">
        <v>0</v>
      </c>
      <c r="F1591" s="2">
        <v>0</v>
      </c>
      <c r="G1591" s="3">
        <f t="shared" si="70"/>
        <v>1394.1385699999998</v>
      </c>
      <c r="H1591" s="3">
        <f t="shared" si="71"/>
        <v>0.13000000000465661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579385.87</v>
      </c>
      <c r="D1593" s="2">
        <v>0</v>
      </c>
      <c r="E1593" s="2">
        <v>0</v>
      </c>
      <c r="F1593" s="2">
        <v>0</v>
      </c>
      <c r="G1593" s="3">
        <f t="shared" si="70"/>
        <v>7532.01631</v>
      </c>
      <c r="H1593" s="3">
        <f t="shared" si="71"/>
        <v>0.13000000000465661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30650.82</v>
      </c>
      <c r="D1600" s="2">
        <v>0</v>
      </c>
      <c r="E1600" s="2">
        <v>0</v>
      </c>
      <c r="F1600" s="2">
        <v>0</v>
      </c>
      <c r="G1600" s="3">
        <f>B1600/1000*C1600</f>
        <v>613.01639999999998</v>
      </c>
      <c r="H1600" s="3">
        <f>ABS(C1600-ROUND(C1600,0))</f>
        <v>0.18000000000029104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1797489.9999999998</v>
      </c>
      <c r="D1601" s="2">
        <v>0</v>
      </c>
      <c r="E1601" s="2">
        <v>0</v>
      </c>
      <c r="F1601" s="2">
        <v>0</v>
      </c>
      <c r="G1601" s="3">
        <f t="shared" si="70"/>
        <v>37747.29</v>
      </c>
      <c r="H1601" s="3">
        <f t="shared" si="71"/>
        <v>2.3283064365386963E-10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1286100.6299999999</v>
      </c>
      <c r="D1603" s="2">
        <v>0</v>
      </c>
      <c r="E1603" s="2">
        <v>0</v>
      </c>
      <c r="F1603" s="2">
        <v>0</v>
      </c>
      <c r="G1603" s="3">
        <f t="shared" si="70"/>
        <v>29580.314489999997</v>
      </c>
      <c r="H1603" s="3">
        <f t="shared" si="71"/>
        <v>0.37000000011175871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225166.68</v>
      </c>
      <c r="D1604" s="2">
        <v>0</v>
      </c>
      <c r="E1604" s="2">
        <v>0</v>
      </c>
      <c r="F1604" s="2">
        <v>0</v>
      </c>
      <c r="G1604" s="3">
        <f t="shared" si="70"/>
        <v>5404.0003200000001</v>
      </c>
      <c r="H1604" s="3">
        <f t="shared" si="71"/>
        <v>0.32000000000698492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884226.05</v>
      </c>
      <c r="D1605" s="2">
        <v>0</v>
      </c>
      <c r="E1605" s="2">
        <v>0</v>
      </c>
      <c r="F1605" s="2">
        <v>0</v>
      </c>
      <c r="G1605" s="3">
        <f t="shared" si="70"/>
        <v>22105.651250000003</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2823.14</v>
      </c>
      <c r="D1606" s="2">
        <v>0</v>
      </c>
      <c r="E1606" s="2">
        <v>0</v>
      </c>
      <c r="F1606" s="2">
        <v>0</v>
      </c>
      <c r="G1606" s="3">
        <f t="shared" si="70"/>
        <v>73.401639999999986</v>
      </c>
      <c r="H1606" s="3">
        <f t="shared" si="71"/>
        <v>0.13999999999987267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8562.5</v>
      </c>
      <c r="D1608" s="2">
        <v>0</v>
      </c>
      <c r="E1608" s="2">
        <v>0</v>
      </c>
      <c r="F1608" s="2">
        <v>0</v>
      </c>
      <c r="G1608" s="3">
        <f>B1608/1000*C1608</f>
        <v>239.75</v>
      </c>
      <c r="H1608" s="3">
        <f>ABS(C1608-ROUND(C1608,0))</f>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77983.789999999994</v>
      </c>
      <c r="D1609" s="2">
        <v>0</v>
      </c>
      <c r="E1609" s="2">
        <v>0</v>
      </c>
      <c r="F1609" s="2">
        <v>0</v>
      </c>
      <c r="G1609" s="3">
        <f t="shared" si="70"/>
        <v>2261.5299099999997</v>
      </c>
      <c r="H1609" s="3">
        <f t="shared" si="71"/>
        <v>0.21000000000640284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87338.47</v>
      </c>
      <c r="D1610" s="2">
        <v>0</v>
      </c>
      <c r="E1610" s="2">
        <v>0</v>
      </c>
      <c r="F1610" s="2">
        <v>0</v>
      </c>
      <c r="G1610" s="3">
        <f t="shared" si="70"/>
        <v>2620.1540999999997</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480235.36</v>
      </c>
      <c r="D1612" s="2">
        <v>0</v>
      </c>
      <c r="E1612" s="2">
        <v>0</v>
      </c>
      <c r="F1612" s="2">
        <v>0</v>
      </c>
      <c r="G1612" s="3">
        <f t="shared" si="70"/>
        <v>15367.53152</v>
      </c>
      <c r="H1612" s="3">
        <f t="shared" si="71"/>
        <v>0.35999999998603016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31154.01</v>
      </c>
      <c r="D1619" s="2">
        <v>0</v>
      </c>
      <c r="E1619" s="2">
        <v>0</v>
      </c>
      <c r="F1619" s="2">
        <v>0</v>
      </c>
      <c r="G1619" s="3">
        <f>B1619/1000*C1619</f>
        <v>1215.00639</v>
      </c>
      <c r="H1619" s="3">
        <f>ABS(C1619-ROUND(C1619,0))</f>
        <v>9.9999999983992893E-3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258183.40000000037</v>
      </c>
      <c r="D1620" s="2">
        <v>0</v>
      </c>
      <c r="E1620" s="2">
        <v>0</v>
      </c>
      <c r="F1620" s="2">
        <v>0</v>
      </c>
      <c r="G1620" s="3">
        <f t="shared" si="70"/>
        <v>10327.336000000016</v>
      </c>
      <c r="H1620" s="3">
        <f t="shared" si="71"/>
        <v>0.40000000037252903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133942.31</v>
      </c>
      <c r="D1621" s="2">
        <v>0</v>
      </c>
      <c r="E1621" s="2">
        <v>0</v>
      </c>
      <c r="F1621" s="2">
        <v>0</v>
      </c>
      <c r="G1621" s="3">
        <f t="shared" si="70"/>
        <v>5491.6347100000003</v>
      </c>
      <c r="H1621" s="3">
        <f t="shared" si="71"/>
        <v>0.30999999999767169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99445.760000000009</v>
      </c>
      <c r="D1627" s="2">
        <v>0</v>
      </c>
      <c r="E1627" s="2">
        <v>0</v>
      </c>
      <c r="F1627" s="2">
        <v>0</v>
      </c>
      <c r="G1627" s="3">
        <f t="shared" si="70"/>
        <v>4673.9507200000007</v>
      </c>
      <c r="H1627" s="3">
        <f t="shared" si="71"/>
        <v>0.23999999999068677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1981.3</v>
      </c>
      <c r="D1628" s="2">
        <v>0</v>
      </c>
      <c r="E1628" s="2">
        <v>0</v>
      </c>
      <c r="F1628" s="2">
        <v>0</v>
      </c>
      <c r="G1628" s="3">
        <f t="shared" si="70"/>
        <v>95.102400000000003</v>
      </c>
      <c r="H1628" s="3">
        <f t="shared" si="71"/>
        <v>0.29999999999995453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1981.3</v>
      </c>
      <c r="D1630" s="2">
        <v>0</v>
      </c>
      <c r="E1630" s="2">
        <v>0</v>
      </c>
      <c r="F1630" s="2">
        <v>0</v>
      </c>
      <c r="G1630" s="3">
        <f t="shared" si="70"/>
        <v>99.064999999999998</v>
      </c>
      <c r="H1630" s="3">
        <f t="shared" si="71"/>
        <v>0.29999999999995453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31565.86</v>
      </c>
      <c r="D1633" s="2">
        <v>0</v>
      </c>
      <c r="E1633" s="2">
        <v>0</v>
      </c>
      <c r="F1633" s="2">
        <v>0</v>
      </c>
      <c r="G1633" s="3">
        <f t="shared" si="70"/>
        <v>1672.9905799999999</v>
      </c>
      <c r="H1633" s="3">
        <f t="shared" si="71"/>
        <v>0.13999999999941792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24569.11</v>
      </c>
      <c r="D1634" s="2">
        <v>0</v>
      </c>
      <c r="E1634" s="2">
        <v>0</v>
      </c>
      <c r="F1634" s="2">
        <v>0</v>
      </c>
      <c r="G1634" s="3">
        <f t="shared" si="70"/>
        <v>1326.7319400000001</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1711.66</v>
      </c>
      <c r="D1635" s="2">
        <v>0</v>
      </c>
      <c r="E1635" s="2">
        <v>0</v>
      </c>
      <c r="F1635" s="2">
        <v>0</v>
      </c>
      <c r="G1635" s="3">
        <f t="shared" si="70"/>
        <v>94.141300000000001</v>
      </c>
      <c r="H1635" s="3">
        <f t="shared" si="71"/>
        <v>0.33999999999991815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399</v>
      </c>
      <c r="D1636" s="2">
        <v>0</v>
      </c>
      <c r="E1636" s="2">
        <v>0</v>
      </c>
      <c r="F1636" s="2">
        <v>0</v>
      </c>
      <c r="G1636" s="3">
        <f t="shared" si="70"/>
        <v>22.344000000000001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4886.09</v>
      </c>
      <c r="D1637" s="2">
        <v>0</v>
      </c>
      <c r="E1637" s="2">
        <v>0</v>
      </c>
      <c r="F1637" s="2">
        <v>0</v>
      </c>
      <c r="G1637" s="3">
        <f t="shared" si="70"/>
        <v>278.50713000000002</v>
      </c>
      <c r="H1637" s="3">
        <f t="shared" si="71"/>
        <v>9.0000000000145519E-2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227.81</v>
      </c>
      <c r="D1638" s="2">
        <v>0</v>
      </c>
      <c r="E1638" s="2">
        <v>0</v>
      </c>
      <c r="F1638" s="2">
        <v>0</v>
      </c>
      <c r="G1638" s="3">
        <f t="shared" si="70"/>
        <v>13.21298</v>
      </c>
      <c r="H1638" s="3">
        <f t="shared" si="71"/>
        <v>0.18999999999999773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64.7</v>
      </c>
      <c r="D1639" s="2">
        <v>0</v>
      </c>
      <c r="E1639" s="2">
        <v>0</v>
      </c>
      <c r="F1639" s="2">
        <v>0</v>
      </c>
      <c r="G1639" s="3">
        <f t="shared" si="70"/>
        <v>3.8172999999999999</v>
      </c>
      <c r="H1639" s="3">
        <f t="shared" si="71"/>
        <v>0.29999999999999716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24.79</v>
      </c>
      <c r="D1640" s="2">
        <v>0</v>
      </c>
      <c r="E1640" s="2">
        <v>0</v>
      </c>
      <c r="F1640" s="2">
        <v>0</v>
      </c>
      <c r="G1640" s="3">
        <f t="shared" si="70"/>
        <v>1.4873999999999998</v>
      </c>
      <c r="H1640" s="3">
        <f t="shared" si="71"/>
        <v>0.21000000000000085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138.32</v>
      </c>
      <c r="D1642" s="2">
        <v>0</v>
      </c>
      <c r="E1642" s="2">
        <v>0</v>
      </c>
      <c r="F1642" s="2">
        <v>0</v>
      </c>
      <c r="G1642" s="3">
        <f t="shared" si="70"/>
        <v>8.5758399999999995</v>
      </c>
      <c r="H1642" s="3">
        <f t="shared" si="71"/>
        <v>0.31999999999999318</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21897.67</v>
      </c>
      <c r="D1653" s="2">
        <v>0</v>
      </c>
      <c r="E1653" s="2">
        <v>0</v>
      </c>
      <c r="F1653" s="2">
        <v>0</v>
      </c>
      <c r="G1653" s="3">
        <f t="shared" si="70"/>
        <v>1598.5299099999997</v>
      </c>
      <c r="H1653" s="3">
        <f t="shared" si="71"/>
        <v>0.33000000000174623</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1673.43</v>
      </c>
      <c r="D1654" s="2">
        <v>0</v>
      </c>
      <c r="E1654" s="2">
        <v>0</v>
      </c>
      <c r="F1654" s="2">
        <v>0</v>
      </c>
      <c r="G1654" s="3">
        <f t="shared" si="70"/>
        <v>123.83382</v>
      </c>
      <c r="H1654" s="3">
        <f t="shared" si="71"/>
        <v>0.43000000000006366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8400</v>
      </c>
      <c r="D1655" s="2">
        <v>0</v>
      </c>
      <c r="E1655" s="2">
        <v>0</v>
      </c>
      <c r="F1655" s="2">
        <v>0</v>
      </c>
      <c r="G1655" s="3">
        <f t="shared" si="70"/>
        <v>630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482.72</v>
      </c>
      <c r="D1656" s="2">
        <v>0</v>
      </c>
      <c r="E1656" s="2">
        <v>0</v>
      </c>
      <c r="F1656" s="2">
        <v>0</v>
      </c>
      <c r="G1656" s="3">
        <f t="shared" si="70"/>
        <v>36.686720000000001</v>
      </c>
      <c r="H1656" s="3">
        <f t="shared" si="71"/>
        <v>0.27999999999997272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11341.52</v>
      </c>
      <c r="D1657" s="2">
        <v>0</v>
      </c>
      <c r="E1657" s="2">
        <v>0</v>
      </c>
      <c r="F1657" s="2">
        <v>0</v>
      </c>
      <c r="G1657" s="3">
        <f t="shared" si="70"/>
        <v>873.29704000000004</v>
      </c>
      <c r="H1657" s="3">
        <f t="shared" si="71"/>
        <v>0.47999999999956344</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39801.4</v>
      </c>
      <c r="D1658" s="2">
        <v>0</v>
      </c>
      <c r="E1658" s="2">
        <v>0</v>
      </c>
      <c r="F1658" s="2">
        <v>0</v>
      </c>
      <c r="G1658" s="3">
        <f t="shared" si="70"/>
        <v>3104.5092</v>
      </c>
      <c r="H1658" s="3">
        <f t="shared" si="71"/>
        <v>0.40000000000145519</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39801.4</v>
      </c>
      <c r="D1659" s="2">
        <v>0</v>
      </c>
      <c r="E1659" s="2">
        <v>0</v>
      </c>
      <c r="F1659" s="2">
        <v>0</v>
      </c>
      <c r="G1659" s="3">
        <f t="shared" si="70"/>
        <v>3144.3106000000002</v>
      </c>
      <c r="H1659" s="3">
        <f t="shared" si="71"/>
        <v>0.40000000000145519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3971.72</v>
      </c>
      <c r="D1663" s="2">
        <v>0</v>
      </c>
      <c r="E1663" s="2">
        <v>0</v>
      </c>
      <c r="F1663" s="2">
        <v>0</v>
      </c>
      <c r="G1663" s="3">
        <f t="shared" si="70"/>
        <v>329.65276</v>
      </c>
      <c r="H1663" s="3">
        <f t="shared" si="71"/>
        <v>0.28000000000020009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3971.72</v>
      </c>
      <c r="D1667" s="2">
        <v>0</v>
      </c>
      <c r="E1667" s="2">
        <v>0</v>
      </c>
      <c r="F1667" s="2">
        <v>0</v>
      </c>
      <c r="G1667" s="3">
        <f t="shared" si="70"/>
        <v>345.53963999999996</v>
      </c>
      <c r="H1667" s="3">
        <f t="shared" si="71"/>
        <v>0.28000000000020009</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34496.5</v>
      </c>
      <c r="D1668" s="2">
        <v>0</v>
      </c>
      <c r="E1668" s="2">
        <v>0</v>
      </c>
      <c r="F1668" s="2">
        <v>0</v>
      </c>
      <c r="G1668" s="3">
        <f t="shared" si="70"/>
        <v>3035.692</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33268.5</v>
      </c>
      <c r="D1669" s="2">
        <v>0</v>
      </c>
      <c r="E1669" s="2">
        <v>0</v>
      </c>
      <c r="F1669" s="2">
        <v>0</v>
      </c>
      <c r="G1669" s="3">
        <f t="shared" si="70"/>
        <v>2960.8964999999998</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1228</v>
      </c>
      <c r="D1670" s="2">
        <v>0</v>
      </c>
      <c r="E1670" s="2">
        <v>0</v>
      </c>
      <c r="F1670" s="2">
        <v>0</v>
      </c>
      <c r="G1670" s="3">
        <f t="shared" si="70"/>
        <v>110.52</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0.05</v>
      </c>
      <c r="D1673" s="2">
        <v>0</v>
      </c>
      <c r="E1673" s="2">
        <v>0</v>
      </c>
      <c r="F1673" s="2">
        <v>0</v>
      </c>
      <c r="G1673" s="3">
        <f t="shared" si="70"/>
        <v>4.6500000000000005E-3</v>
      </c>
      <c r="H1673" s="3">
        <f t="shared" si="71"/>
        <v>0.05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0.05</v>
      </c>
      <c r="D1677" s="2">
        <v>0</v>
      </c>
      <c r="E1677" s="2">
        <v>0</v>
      </c>
      <c r="F1677" s="2">
        <v>0</v>
      </c>
      <c r="G1677" s="3">
        <f t="shared" si="70"/>
        <v>4.8500000000000001E-3</v>
      </c>
      <c r="H1677" s="3">
        <f t="shared" si="71"/>
        <v>0.05</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124241.09</v>
      </c>
      <c r="D1680" s="2">
        <v>0</v>
      </c>
      <c r="E1680" s="2">
        <v>0</v>
      </c>
      <c r="F1680" s="2">
        <v>0</v>
      </c>
      <c r="G1680" s="3">
        <f t="shared" si="70"/>
        <v>12424.109</v>
      </c>
      <c r="H1680" s="3">
        <f t="shared" si="71"/>
        <v>8.999999999650754E-2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24818.35</v>
      </c>
      <c r="D1682" s="2">
        <v>0</v>
      </c>
      <c r="E1682" s="2">
        <v>0</v>
      </c>
      <c r="F1682" s="2">
        <v>0</v>
      </c>
      <c r="G1682" s="3">
        <f t="shared" si="70"/>
        <v>2531.4716999999996</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98939.74</v>
      </c>
      <c r="D1683" s="2">
        <v>0</v>
      </c>
      <c r="E1683" s="2">
        <v>0</v>
      </c>
      <c r="F1683" s="2">
        <v>0</v>
      </c>
      <c r="G1683" s="3">
        <f t="shared" si="70"/>
        <v>10190.79322</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483</v>
      </c>
      <c r="D1685" s="14">
        <v>0</v>
      </c>
      <c r="E1685" s="14">
        <v>0</v>
      </c>
      <c r="F1685" s="14">
        <v>0</v>
      </c>
      <c r="G1685" s="15">
        <f t="shared" si="70"/>
        <v>50.714999999999996</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2017</v>
      </c>
      <c r="B1" s="409"/>
      <c r="C1" s="409"/>
    </row>
    <row r="2" spans="1:16" ht="33" customHeight="1" x14ac:dyDescent="0.2">
      <c r="A2" s="410" t="s">
        <v>2018</v>
      </c>
      <c r="B2" s="411"/>
      <c r="C2" s="401"/>
      <c r="D2" s="5"/>
      <c r="E2" s="5"/>
      <c r="F2" s="5"/>
      <c r="G2" s="5"/>
      <c r="H2" s="5"/>
      <c r="I2" s="5"/>
      <c r="J2" s="5"/>
      <c r="K2" s="5"/>
      <c r="L2" s="5"/>
      <c r="M2" s="5"/>
      <c r="N2" s="5"/>
      <c r="O2" s="5"/>
      <c r="P2" s="5"/>
    </row>
    <row r="3" spans="1:16" ht="18.75" customHeight="1" x14ac:dyDescent="0.2">
      <c r="A3" s="222" t="s">
        <v>2019</v>
      </c>
      <c r="B3" s="412"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05" t="s">
        <v>2101</v>
      </c>
      <c r="C46" s="401"/>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398" t="s">
        <v>2125</v>
      </c>
      <c r="C58" s="399"/>
      <c r="D58" s="5"/>
      <c r="E58" s="5"/>
      <c r="F58" s="5"/>
      <c r="G58" s="5"/>
      <c r="H58" s="5"/>
      <c r="I58" s="5"/>
      <c r="J58" s="5"/>
      <c r="K58" s="5"/>
      <c r="L58" s="5"/>
      <c r="M58" s="5"/>
      <c r="N58" s="5"/>
      <c r="O58" s="5"/>
      <c r="P58" s="5"/>
    </row>
    <row r="59" spans="1:16" ht="46.5" customHeight="1" x14ac:dyDescent="0.2">
      <c r="A59" s="302" t="s">
        <v>2126</v>
      </c>
      <c r="B59" s="413" t="s">
        <v>2127</v>
      </c>
      <c r="C59" s="414"/>
      <c r="D59" s="298"/>
      <c r="E59" s="5"/>
      <c r="F59" s="5"/>
      <c r="G59" s="5"/>
      <c r="H59" s="5"/>
      <c r="I59" s="5"/>
      <c r="J59" s="5"/>
      <c r="K59" s="5"/>
      <c r="L59" s="5"/>
      <c r="M59" s="5"/>
      <c r="N59" s="5"/>
      <c r="O59" s="5"/>
      <c r="P59" s="5"/>
    </row>
    <row r="60" spans="1:16" ht="39" customHeight="1" x14ac:dyDescent="0.2">
      <c r="A60" s="302" t="s">
        <v>2128</v>
      </c>
      <c r="B60" s="413" t="s">
        <v>2129</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1978</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66" t="s">
        <v>1980</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35652</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34" t="s">
        <v>1984</v>
      </c>
      <c r="F7" s="368" t="s">
        <v>1985</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34"/>
      <c r="F8" s="348" t="s">
        <v>1987</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1988</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22</v>
      </c>
      <c r="D10" s="314"/>
      <c r="E10" s="334"/>
      <c r="F10" s="348" t="s">
        <v>1989</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1990</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1991</v>
      </c>
      <c r="G12" s="359"/>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34"/>
      <c r="F13" s="331" t="s">
        <v>1995</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5" t="s">
        <v>6</v>
      </c>
      <c r="C16" s="347"/>
      <c r="D16" s="347"/>
      <c r="E16" s="347"/>
      <c r="F16" s="337"/>
      <c r="G16" s="201" t="s">
        <v>7</v>
      </c>
      <c r="H16" s="265" t="s">
        <v>8</v>
      </c>
      <c r="I16" s="266" t="s">
        <v>9</v>
      </c>
      <c r="J16" s="5"/>
      <c r="K16" s="5"/>
      <c r="L16" s="5"/>
      <c r="M16" s="5"/>
      <c r="N16" s="5"/>
      <c r="O16" s="5"/>
      <c r="P16" s="5"/>
      <c r="Q16" s="5"/>
      <c r="R16" s="5"/>
      <c r="S16" s="5"/>
      <c r="T16" s="5"/>
      <c r="U16" s="5"/>
      <c r="V16" s="5"/>
      <c r="W16" s="5"/>
    </row>
    <row r="17" spans="1:23" ht="12.75" customHeight="1" x14ac:dyDescent="0.2">
      <c r="A17" s="355" t="s">
        <v>1985</v>
      </c>
      <c r="B17" s="338" t="str">
        <f>'PR-RAS'!B6</f>
        <v>PRIHODI POSLOVANJA (šifre 61+62+63+64+65+66+67+68)</v>
      </c>
      <c r="C17" s="339"/>
      <c r="D17" s="339"/>
      <c r="E17" s="339"/>
      <c r="F17" s="340"/>
      <c r="G17" s="28" t="str">
        <f>'PR-RAS'!C6</f>
        <v>6</v>
      </c>
      <c r="H17" s="275">
        <f>'PR-RAS'!D6</f>
        <v>1151373</v>
      </c>
      <c r="I17" s="275">
        <f>'PR-RAS'!E6</f>
        <v>1353289.4500000002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805767.1</v>
      </c>
      <c r="I18" s="275">
        <f>'PR-RAS'!E152</f>
        <v>1410731.58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6051299.0599999987</v>
      </c>
      <c r="I19" s="275">
        <f>'PR-RAS'!E649</f>
        <v>3684196.7799999993</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1996</v>
      </c>
      <c r="B21" s="335" t="s">
        <v>6</v>
      </c>
      <c r="C21" s="336"/>
      <c r="D21" s="336"/>
      <c r="E21" s="336"/>
      <c r="F21" s="337"/>
      <c r="G21" s="201" t="s">
        <v>7</v>
      </c>
      <c r="H21" s="265" t="s">
        <v>1997</v>
      </c>
      <c r="I21" s="266" t="s">
        <v>1998</v>
      </c>
      <c r="J21" s="5"/>
      <c r="K21" s="5"/>
      <c r="L21" s="5"/>
      <c r="M21" s="5"/>
      <c r="N21" s="5"/>
      <c r="O21" s="5"/>
      <c r="P21" s="5"/>
      <c r="Q21" s="5"/>
      <c r="R21" s="5"/>
      <c r="S21" s="5"/>
      <c r="T21" s="5"/>
      <c r="U21" s="5"/>
      <c r="V21" s="5"/>
      <c r="W21" s="5"/>
    </row>
    <row r="22" spans="1:23" ht="12.75" customHeight="1" x14ac:dyDescent="0.2">
      <c r="A22" s="355" t="s">
        <v>1987</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5" t="s">
        <v>6</v>
      </c>
      <c r="C26" s="336"/>
      <c r="D26" s="336"/>
      <c r="E26" s="336"/>
      <c r="F26" s="337"/>
      <c r="G26" s="201" t="s">
        <v>7</v>
      </c>
      <c r="H26" s="265" t="s">
        <v>8</v>
      </c>
      <c r="I26" s="266" t="s">
        <v>9</v>
      </c>
      <c r="J26" s="5"/>
      <c r="K26" s="5"/>
      <c r="L26" s="5"/>
      <c r="M26" s="5"/>
      <c r="N26" s="5"/>
      <c r="O26" s="5"/>
      <c r="P26" s="5"/>
      <c r="Q26" s="5"/>
      <c r="R26" s="5"/>
      <c r="S26" s="5"/>
      <c r="T26" s="5"/>
      <c r="U26" s="5"/>
      <c r="V26" s="5"/>
      <c r="W26" s="5"/>
    </row>
    <row r="27" spans="1:23" ht="12.75" customHeight="1" x14ac:dyDescent="0.2">
      <c r="A27" s="355" t="s">
        <v>1999</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5" t="s">
        <v>6</v>
      </c>
      <c r="C32" s="336"/>
      <c r="D32" s="336"/>
      <c r="E32" s="336"/>
      <c r="F32" s="337"/>
      <c r="G32" s="201" t="s">
        <v>7</v>
      </c>
      <c r="H32" s="265" t="s">
        <v>2000</v>
      </c>
      <c r="I32" s="266" t="s">
        <v>2001</v>
      </c>
      <c r="J32" s="5"/>
      <c r="K32" s="5"/>
      <c r="L32" s="5"/>
      <c r="M32" s="5"/>
      <c r="N32" s="5"/>
      <c r="O32" s="5"/>
      <c r="P32" s="5"/>
      <c r="Q32" s="5"/>
      <c r="R32" s="5"/>
      <c r="S32" s="5"/>
      <c r="T32" s="5"/>
      <c r="U32" s="5"/>
      <c r="V32" s="5"/>
      <c r="W32" s="5"/>
    </row>
    <row r="33" spans="1:23" ht="12.75" customHeight="1" x14ac:dyDescent="0.2">
      <c r="A33" s="355" t="s">
        <v>1989</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5" t="s">
        <v>6</v>
      </c>
      <c r="C37" s="336"/>
      <c r="D37" s="336"/>
      <c r="E37" s="336"/>
      <c r="F37" s="337"/>
      <c r="G37" s="201" t="s">
        <v>7</v>
      </c>
      <c r="H37" s="265" t="s">
        <v>1997</v>
      </c>
      <c r="I37" s="266" t="s">
        <v>1949</v>
      </c>
      <c r="J37" s="5"/>
      <c r="K37" s="5"/>
      <c r="L37" s="5"/>
      <c r="M37" s="5"/>
      <c r="N37" s="5"/>
      <c r="O37" s="5"/>
      <c r="P37" s="5"/>
      <c r="Q37" s="5"/>
      <c r="R37" s="5"/>
      <c r="S37" s="5"/>
      <c r="T37" s="5"/>
      <c r="U37" s="5"/>
      <c r="V37" s="5"/>
      <c r="W37" s="5"/>
    </row>
    <row r="38" spans="1:23" ht="12.75" customHeight="1" x14ac:dyDescent="0.2">
      <c r="A38" s="355" t="s">
        <v>1990</v>
      </c>
      <c r="B38" s="338" t="str">
        <f>OBVEZE!B5</f>
        <v>Stanje obveza 1. siječnja (=stanju obveza iz Izvještaja o obvezama na 31. prosinca prethodne godine)</v>
      </c>
      <c r="C38" s="339"/>
      <c r="D38" s="339"/>
      <c r="E38" s="339"/>
      <c r="F38" s="340"/>
      <c r="G38" s="126" t="str">
        <f>OBVEZE!C5</f>
        <v>V001</v>
      </c>
      <c r="H38" s="275">
        <f>OBVEZE!D5</f>
        <v>189810.02</v>
      </c>
      <c r="I38" s="275" t="s">
        <v>2002</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2002</v>
      </c>
      <c r="I39" s="275">
        <f>OBVEZE!D44</f>
        <v>258183.40000000037</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2002</v>
      </c>
      <c r="I40" s="275">
        <f>OBVEZE!D45</f>
        <v>133942.31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2002</v>
      </c>
      <c r="I41" s="276">
        <f>OBVEZE!D104</f>
        <v>124241.09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2003</v>
      </c>
      <c r="F44" s="350"/>
      <c r="G44" s="229"/>
      <c r="H44" s="351" t="s">
        <v>2004</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H14" sqref="H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22</v>
      </c>
      <c r="E1" s="268" t="s">
        <v>3</v>
      </c>
      <c r="F1" s="324" t="s">
        <v>3652</v>
      </c>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1151373</v>
      </c>
      <c r="E6" s="60">
        <f>E7+E43+E49+E82+E106+E125+E134+E140</f>
        <v>1353289.4500000002</v>
      </c>
      <c r="F6" s="45">
        <f t="shared" ref="F6:F132" si="0">IF(D6&lt;&gt;0,IF(E6/D6&gt;=100,"&gt;&gt;100",E6/D6*100),"-")</f>
        <v>117.53701450355361</v>
      </c>
    </row>
    <row r="7" spans="1:24" ht="12.75" customHeight="1" x14ac:dyDescent="0.2">
      <c r="A7" s="63">
        <v>61</v>
      </c>
      <c r="B7" s="220" t="s">
        <v>15</v>
      </c>
      <c r="C7" s="247" t="s">
        <v>16</v>
      </c>
      <c r="D7" s="60">
        <f>D8+D17+D23+D29+D36+D39</f>
        <v>780445.86</v>
      </c>
      <c r="E7" s="60">
        <f>E8+E17+E23+E29+E36+E39</f>
        <v>1090405</v>
      </c>
      <c r="F7" s="45">
        <f t="shared" si="0"/>
        <v>139.71564920595517</v>
      </c>
    </row>
    <row r="8" spans="1:24" ht="12.75" customHeight="1" x14ac:dyDescent="0.2">
      <c r="A8" s="63">
        <v>611</v>
      </c>
      <c r="B8" s="220" t="s">
        <v>17</v>
      </c>
      <c r="C8" s="247" t="s">
        <v>18</v>
      </c>
      <c r="D8" s="60">
        <f>SUM(D9:D14)-D15-D16</f>
        <v>330989.19</v>
      </c>
      <c r="E8" s="60">
        <f>SUM(E9:E14)-E15-E16</f>
        <v>532126.61</v>
      </c>
      <c r="F8" s="45">
        <f t="shared" si="0"/>
        <v>160.76857676228036</v>
      </c>
    </row>
    <row r="9" spans="1:24" ht="12.75" customHeight="1" x14ac:dyDescent="0.2">
      <c r="A9" s="63">
        <v>6111</v>
      </c>
      <c r="B9" s="65" t="s">
        <v>19</v>
      </c>
      <c r="C9" s="247" t="s">
        <v>20</v>
      </c>
      <c r="D9" s="194">
        <v>220740.45</v>
      </c>
      <c r="E9" s="194">
        <v>281982.96999999997</v>
      </c>
      <c r="F9" s="45">
        <f t="shared" si="0"/>
        <v>127.74413117305865</v>
      </c>
    </row>
    <row r="10" spans="1:24" ht="12.75" customHeight="1" x14ac:dyDescent="0.2">
      <c r="A10" s="63">
        <v>6112</v>
      </c>
      <c r="B10" s="65" t="s">
        <v>21</v>
      </c>
      <c r="C10" s="247" t="s">
        <v>22</v>
      </c>
      <c r="D10" s="194">
        <v>28484.92</v>
      </c>
      <c r="E10" s="194">
        <v>32993.49</v>
      </c>
      <c r="F10" s="45">
        <f t="shared" si="0"/>
        <v>115.82791877245926</v>
      </c>
    </row>
    <row r="11" spans="1:24" ht="12.75" customHeight="1" x14ac:dyDescent="0.2">
      <c r="A11" s="63">
        <v>6113</v>
      </c>
      <c r="B11" s="65" t="s">
        <v>23</v>
      </c>
      <c r="C11" s="247" t="s">
        <v>24</v>
      </c>
      <c r="D11" s="194">
        <v>57740.14</v>
      </c>
      <c r="E11" s="194">
        <v>164254.17000000001</v>
      </c>
      <c r="F11" s="45">
        <f t="shared" si="0"/>
        <v>284.47137467972891</v>
      </c>
    </row>
    <row r="12" spans="1:24" ht="12.75" customHeight="1" x14ac:dyDescent="0.2">
      <c r="A12" s="63">
        <v>6114</v>
      </c>
      <c r="B12" s="65" t="s">
        <v>25</v>
      </c>
      <c r="C12" s="247" t="s">
        <v>26</v>
      </c>
      <c r="D12" s="194">
        <v>18352.14</v>
      </c>
      <c r="E12" s="194">
        <v>6089.29</v>
      </c>
      <c r="F12" s="45">
        <f t="shared" si="0"/>
        <v>33.180272164445128</v>
      </c>
    </row>
    <row r="13" spans="1:24" ht="12.75" customHeight="1" x14ac:dyDescent="0.2">
      <c r="A13" s="63">
        <v>6115</v>
      </c>
      <c r="B13" s="65" t="s">
        <v>27</v>
      </c>
      <c r="C13" s="247" t="s">
        <v>28</v>
      </c>
      <c r="D13" s="194">
        <v>6336.82</v>
      </c>
      <c r="E13" s="194">
        <v>47490.52</v>
      </c>
      <c r="F13" s="45">
        <f t="shared" si="0"/>
        <v>749.4377305967347</v>
      </c>
    </row>
    <row r="14" spans="1:24" ht="12.75" customHeight="1" x14ac:dyDescent="0.2">
      <c r="A14" s="63">
        <v>6116</v>
      </c>
      <c r="B14" s="65" t="s">
        <v>29</v>
      </c>
      <c r="C14" s="247" t="s">
        <v>30</v>
      </c>
      <c r="D14" s="194">
        <v>448.31</v>
      </c>
      <c r="E14" s="194"/>
      <c r="F14" s="45">
        <f t="shared" si="0"/>
        <v>0</v>
      </c>
    </row>
    <row r="15" spans="1:24" ht="12.75" customHeight="1" x14ac:dyDescent="0.2">
      <c r="A15" s="63">
        <v>6117</v>
      </c>
      <c r="B15" s="220" t="s">
        <v>31</v>
      </c>
      <c r="C15" s="247" t="s">
        <v>32</v>
      </c>
      <c r="D15" s="194">
        <v>1113.5899999999999</v>
      </c>
      <c r="E15" s="194">
        <v>683.83</v>
      </c>
      <c r="F15" s="45">
        <f t="shared" si="0"/>
        <v>61.407699422588216</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446748.08999999997</v>
      </c>
      <c r="E23" s="60">
        <f t="shared" si="2"/>
        <v>548412.93000000005</v>
      </c>
      <c r="F23" s="45">
        <f t="shared" si="0"/>
        <v>122.75663674353932</v>
      </c>
    </row>
    <row r="24" spans="1:6" ht="12.75" customHeight="1" x14ac:dyDescent="0.2">
      <c r="A24" s="63">
        <v>6131</v>
      </c>
      <c r="B24" s="65" t="s">
        <v>49</v>
      </c>
      <c r="C24" s="247" t="s">
        <v>50</v>
      </c>
      <c r="D24" s="194">
        <v>32406.68</v>
      </c>
      <c r="E24" s="194">
        <v>65935.67</v>
      </c>
      <c r="F24" s="45">
        <f t="shared" si="0"/>
        <v>203.4632057341264</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414341.41</v>
      </c>
      <c r="E27" s="194">
        <v>482477.26</v>
      </c>
      <c r="F27" s="45">
        <f t="shared" si="0"/>
        <v>116.44437373517651</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2708.58</v>
      </c>
      <c r="E29" s="60">
        <f>SUM(E30:E35)</f>
        <v>9865.4599999999991</v>
      </c>
      <c r="F29" s="45">
        <f t="shared" si="0"/>
        <v>364.22996551698674</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2708.58</v>
      </c>
      <c r="E31" s="194">
        <v>9865.4599999999991</v>
      </c>
      <c r="F31" s="45">
        <f t="shared" si="0"/>
        <v>364.22996551698674</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12838</v>
      </c>
      <c r="E49" s="60">
        <f>E50+E53+E58+E61+E64+E68+E71+E74+E77</f>
        <v>19257</v>
      </c>
      <c r="F49" s="45">
        <f t="shared" si="0"/>
        <v>150</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12838</v>
      </c>
      <c r="E58" s="60">
        <f t="shared" si="9"/>
        <v>19257</v>
      </c>
      <c r="F58" s="45">
        <f t="shared" si="0"/>
        <v>150</v>
      </c>
    </row>
    <row r="59" spans="1:6" ht="24" x14ac:dyDescent="0.2">
      <c r="A59" s="63">
        <v>6331</v>
      </c>
      <c r="B59" s="65" t="s">
        <v>119</v>
      </c>
      <c r="C59" s="247" t="s">
        <v>120</v>
      </c>
      <c r="D59" s="194">
        <v>12838</v>
      </c>
      <c r="E59" s="194">
        <v>19257</v>
      </c>
      <c r="F59" s="45">
        <f t="shared" si="0"/>
        <v>150</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33068.880000000005</v>
      </c>
      <c r="E82" s="60">
        <f t="shared" si="15"/>
        <v>92220.08</v>
      </c>
      <c r="F82" s="45">
        <f t="shared" si="0"/>
        <v>278.87270448832857</v>
      </c>
    </row>
    <row r="83" spans="1:6" ht="12.75" customHeight="1" x14ac:dyDescent="0.2">
      <c r="A83" s="63">
        <v>641</v>
      </c>
      <c r="B83" s="64" t="s">
        <v>167</v>
      </c>
      <c r="C83" s="247" t="s">
        <v>168</v>
      </c>
      <c r="D83" s="60">
        <f t="shared" ref="D83:E83" si="16">SUM(D84:D90)</f>
        <v>6983.58</v>
      </c>
      <c r="E83" s="60">
        <f t="shared" si="16"/>
        <v>4101.24</v>
      </c>
      <c r="F83" s="45">
        <f t="shared" si="0"/>
        <v>58.726899383983564</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6983.58</v>
      </c>
      <c r="E86" s="194">
        <v>4101.24</v>
      </c>
      <c r="F86" s="45">
        <f t="shared" si="0"/>
        <v>58.726899383983564</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26085.300000000003</v>
      </c>
      <c r="E91" s="60">
        <f t="shared" si="17"/>
        <v>88118.84</v>
      </c>
      <c r="F91" s="45">
        <f t="shared" si="0"/>
        <v>337.81033762310568</v>
      </c>
    </row>
    <row r="92" spans="1:6" ht="12.75" customHeight="1" x14ac:dyDescent="0.2">
      <c r="A92" s="63">
        <v>6421</v>
      </c>
      <c r="B92" s="64" t="s">
        <v>185</v>
      </c>
      <c r="C92" s="247" t="s">
        <v>186</v>
      </c>
      <c r="D92" s="194">
        <v>2880.83</v>
      </c>
      <c r="E92" s="194">
        <v>77337.75</v>
      </c>
      <c r="F92" s="45">
        <f t="shared" si="0"/>
        <v>2684.5648649868267</v>
      </c>
    </row>
    <row r="93" spans="1:6" ht="12.75" customHeight="1" x14ac:dyDescent="0.2">
      <c r="A93" s="63">
        <v>6422</v>
      </c>
      <c r="B93" s="64" t="s">
        <v>187</v>
      </c>
      <c r="C93" s="247" t="s">
        <v>188</v>
      </c>
      <c r="D93" s="194">
        <v>23131</v>
      </c>
      <c r="E93" s="194">
        <v>7000</v>
      </c>
      <c r="F93" s="45">
        <f t="shared" si="0"/>
        <v>30.262418399550388</v>
      </c>
    </row>
    <row r="94" spans="1:6" ht="12.75" customHeight="1" x14ac:dyDescent="0.2">
      <c r="A94" s="63">
        <v>6423</v>
      </c>
      <c r="B94" s="64" t="s">
        <v>189</v>
      </c>
      <c r="C94" s="247" t="s">
        <v>190</v>
      </c>
      <c r="D94" s="194">
        <v>14.73</v>
      </c>
      <c r="E94" s="194">
        <v>1703.73</v>
      </c>
      <c r="F94" s="45" t="str">
        <f t="shared" si="0"/>
        <v>&gt;&gt;100</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58.74</v>
      </c>
      <c r="E97" s="194">
        <v>2077.36</v>
      </c>
      <c r="F97" s="45">
        <f t="shared" si="0"/>
        <v>3536.5338781069122</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324040.02</v>
      </c>
      <c r="E106" s="60">
        <f>E107+E112+E120+E124</f>
        <v>149055.39000000001</v>
      </c>
      <c r="F106" s="45">
        <f t="shared" si="0"/>
        <v>45.999068263234896</v>
      </c>
    </row>
    <row r="107" spans="1:6" ht="12.75" customHeight="1" x14ac:dyDescent="0.2">
      <c r="A107" s="63">
        <v>651</v>
      </c>
      <c r="B107" s="64" t="s">
        <v>215</v>
      </c>
      <c r="C107" s="247" t="s">
        <v>216</v>
      </c>
      <c r="D107" s="60">
        <f t="shared" ref="D107:E107" si="19">SUM(D108:D111)</f>
        <v>17046.25</v>
      </c>
      <c r="E107" s="60">
        <f t="shared" si="19"/>
        <v>23772.51</v>
      </c>
      <c r="F107" s="45">
        <f t="shared" si="0"/>
        <v>139.45888391875044</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66.36</v>
      </c>
      <c r="E109" s="194"/>
      <c r="F109" s="45">
        <f t="shared" si="0"/>
        <v>0</v>
      </c>
    </row>
    <row r="110" spans="1:6" ht="12.75" customHeight="1" x14ac:dyDescent="0.2">
      <c r="A110" s="63">
        <v>6513</v>
      </c>
      <c r="B110" s="64" t="s">
        <v>221</v>
      </c>
      <c r="C110" s="247" t="s">
        <v>222</v>
      </c>
      <c r="D110" s="194">
        <v>2.86</v>
      </c>
      <c r="E110" s="194">
        <v>8.75</v>
      </c>
      <c r="F110" s="45">
        <f t="shared" si="0"/>
        <v>305.94405594405595</v>
      </c>
    </row>
    <row r="111" spans="1:6" ht="12.75" customHeight="1" x14ac:dyDescent="0.2">
      <c r="A111" s="63">
        <v>6514</v>
      </c>
      <c r="B111" s="64" t="s">
        <v>223</v>
      </c>
      <c r="C111" s="247" t="s">
        <v>224</v>
      </c>
      <c r="D111" s="194">
        <v>16977.03</v>
      </c>
      <c r="E111" s="194">
        <v>23763.759999999998</v>
      </c>
      <c r="F111" s="45">
        <f t="shared" si="0"/>
        <v>139.97595574726557</v>
      </c>
    </row>
    <row r="112" spans="1:6" ht="12.75" customHeight="1" x14ac:dyDescent="0.2">
      <c r="A112" s="63">
        <v>652</v>
      </c>
      <c r="B112" s="64" t="s">
        <v>225</v>
      </c>
      <c r="C112" s="247" t="s">
        <v>226</v>
      </c>
      <c r="D112" s="60">
        <f t="shared" ref="D112:E112" si="20">SUM(D113:D119)</f>
        <v>6834.46</v>
      </c>
      <c r="E112" s="60">
        <f t="shared" si="20"/>
        <v>537.38</v>
      </c>
      <c r="F112" s="45">
        <f t="shared" si="0"/>
        <v>7.8628011576627852</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6744.46</v>
      </c>
      <c r="E114" s="194">
        <v>3.38</v>
      </c>
      <c r="F114" s="45">
        <f t="shared" si="0"/>
        <v>5.0115205665094018E-2</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90</v>
      </c>
      <c r="E117" s="194">
        <v>534</v>
      </c>
      <c r="F117" s="45">
        <f t="shared" si="0"/>
        <v>593.33333333333337</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300159.31</v>
      </c>
      <c r="E120" s="60">
        <f t="shared" si="21"/>
        <v>124745.5</v>
      </c>
      <c r="F120" s="45">
        <f t="shared" si="0"/>
        <v>41.559763713476023</v>
      </c>
    </row>
    <row r="121" spans="1:6" ht="12.75" customHeight="1" x14ac:dyDescent="0.2">
      <c r="A121" s="63">
        <v>6531</v>
      </c>
      <c r="B121" s="64" t="s">
        <v>243</v>
      </c>
      <c r="C121" s="247" t="s">
        <v>244</v>
      </c>
      <c r="D121" s="194">
        <v>243614.71</v>
      </c>
      <c r="E121" s="194">
        <v>46767.93</v>
      </c>
      <c r="F121" s="45">
        <f t="shared" si="0"/>
        <v>19.197498377663649</v>
      </c>
    </row>
    <row r="122" spans="1:6" ht="12.75" customHeight="1" x14ac:dyDescent="0.2">
      <c r="A122" s="63">
        <v>6532</v>
      </c>
      <c r="B122" s="64" t="s">
        <v>245</v>
      </c>
      <c r="C122" s="247" t="s">
        <v>246</v>
      </c>
      <c r="D122" s="194">
        <v>56544.6</v>
      </c>
      <c r="E122" s="194">
        <v>77977.570000000007</v>
      </c>
      <c r="F122" s="45">
        <f t="shared" si="0"/>
        <v>137.90453907181234</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0</v>
      </c>
      <c r="F125" s="45" t="str">
        <f t="shared" si="0"/>
        <v>-</v>
      </c>
    </row>
    <row r="126" spans="1:6" ht="12.75" customHeight="1" x14ac:dyDescent="0.2">
      <c r="A126" s="63">
        <v>661</v>
      </c>
      <c r="B126" s="65" t="s">
        <v>253</v>
      </c>
      <c r="C126" s="247" t="s">
        <v>254</v>
      </c>
      <c r="D126" s="60">
        <f t="shared" ref="D126:E126" si="23">SUM(D127:D128)</f>
        <v>0</v>
      </c>
      <c r="E126" s="60">
        <f t="shared" si="23"/>
        <v>0</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0</v>
      </c>
      <c r="E128" s="194">
        <v>0</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0</v>
      </c>
      <c r="E134" s="60">
        <f t="shared" si="25"/>
        <v>0</v>
      </c>
      <c r="F134" s="45" t="str">
        <f t="shared" ref="F134:F229" si="26">IF(D134&lt;&gt;0,IF(E134/D134&gt;=100,"&gt;&gt;100",E134/D134*100),"-")</f>
        <v>-</v>
      </c>
    </row>
    <row r="135" spans="1:6" ht="24" x14ac:dyDescent="0.2">
      <c r="A135" s="63">
        <v>671</v>
      </c>
      <c r="B135" s="182" t="s">
        <v>271</v>
      </c>
      <c r="C135" s="247" t="s">
        <v>272</v>
      </c>
      <c r="D135" s="60">
        <f t="shared" ref="D135:E135" si="27">SUM(D136:D138)</f>
        <v>0</v>
      </c>
      <c r="E135" s="60">
        <f t="shared" si="27"/>
        <v>0</v>
      </c>
      <c r="F135" s="45" t="str">
        <f t="shared" si="26"/>
        <v>-</v>
      </c>
    </row>
    <row r="136" spans="1:6" ht="12.75" customHeight="1" x14ac:dyDescent="0.2">
      <c r="A136" s="63">
        <v>6711</v>
      </c>
      <c r="B136" s="65" t="s">
        <v>273</v>
      </c>
      <c r="C136" s="247" t="s">
        <v>274</v>
      </c>
      <c r="D136" s="194">
        <v>0</v>
      </c>
      <c r="E136" s="194">
        <v>0</v>
      </c>
      <c r="F136" s="45" t="str">
        <f t="shared" si="26"/>
        <v>-</v>
      </c>
    </row>
    <row r="137" spans="1:6" ht="24" x14ac:dyDescent="0.2">
      <c r="A137" s="63">
        <v>6712</v>
      </c>
      <c r="B137" s="182" t="s">
        <v>275</v>
      </c>
      <c r="C137" s="247" t="s">
        <v>276</v>
      </c>
      <c r="D137" s="194">
        <v>0</v>
      </c>
      <c r="E137" s="194">
        <v>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980.24</v>
      </c>
      <c r="E140" s="60">
        <f t="shared" si="28"/>
        <v>2351.98</v>
      </c>
      <c r="F140" s="45">
        <f t="shared" si="26"/>
        <v>239.93919856361705</v>
      </c>
    </row>
    <row r="141" spans="1:6" ht="12.75" customHeight="1" x14ac:dyDescent="0.2">
      <c r="A141" s="63">
        <v>681</v>
      </c>
      <c r="B141" s="65" t="s">
        <v>283</v>
      </c>
      <c r="C141" s="247" t="s">
        <v>284</v>
      </c>
      <c r="D141" s="60">
        <f t="shared" ref="D141:E141" si="29">SUM(D142:D150)</f>
        <v>0</v>
      </c>
      <c r="E141" s="60">
        <f t="shared" si="29"/>
        <v>960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960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980.24</v>
      </c>
      <c r="E151" s="194">
        <v>1391.98</v>
      </c>
      <c r="F151" s="45">
        <f t="shared" si="26"/>
        <v>142.003999020648</v>
      </c>
    </row>
    <row r="152" spans="1:6" ht="12.75" customHeight="1" x14ac:dyDescent="0.2">
      <c r="A152" s="63">
        <v>3</v>
      </c>
      <c r="B152" s="64" t="s">
        <v>305</v>
      </c>
      <c r="C152" s="247" t="s">
        <v>11</v>
      </c>
      <c r="D152" s="60">
        <f>D153+D164+D202+D221+D230+D262+D273</f>
        <v>805767.1</v>
      </c>
      <c r="E152" s="60">
        <f>E153+E164+E202+E221+E230+E262+E273</f>
        <v>1410731.58</v>
      </c>
      <c r="F152" s="45">
        <f t="shared" si="26"/>
        <v>175.07932254866202</v>
      </c>
    </row>
    <row r="153" spans="1:6" ht="12.75" customHeight="1" x14ac:dyDescent="0.2">
      <c r="A153" s="63">
        <v>31</v>
      </c>
      <c r="B153" s="64" t="s">
        <v>306</v>
      </c>
      <c r="C153" s="247" t="s">
        <v>307</v>
      </c>
      <c r="D153" s="60">
        <f t="shared" ref="D153:E153" si="30">D154+D159+D160</f>
        <v>115392.21</v>
      </c>
      <c r="E153" s="60">
        <f t="shared" si="30"/>
        <v>156515.59000000003</v>
      </c>
      <c r="F153" s="45">
        <f t="shared" si="26"/>
        <v>135.63791697897111</v>
      </c>
    </row>
    <row r="154" spans="1:6" ht="12.75" customHeight="1" x14ac:dyDescent="0.2">
      <c r="A154" s="63">
        <v>311</v>
      </c>
      <c r="B154" s="64" t="s">
        <v>308</v>
      </c>
      <c r="C154" s="247" t="s">
        <v>309</v>
      </c>
      <c r="D154" s="60">
        <f t="shared" ref="D154:E154" si="31">SUM(D155:D158)</f>
        <v>86334.02</v>
      </c>
      <c r="E154" s="60">
        <f t="shared" si="31"/>
        <v>119746.89</v>
      </c>
      <c r="F154" s="45">
        <f t="shared" si="26"/>
        <v>138.70185820143669</v>
      </c>
    </row>
    <row r="155" spans="1:6" ht="12.75" customHeight="1" x14ac:dyDescent="0.2">
      <c r="A155" s="63">
        <v>3111</v>
      </c>
      <c r="B155" s="64" t="s">
        <v>310</v>
      </c>
      <c r="C155" s="247" t="s">
        <v>311</v>
      </c>
      <c r="D155" s="194">
        <v>86265.61</v>
      </c>
      <c r="E155" s="194">
        <v>119683.93</v>
      </c>
      <c r="F155" s="45">
        <f t="shared" si="26"/>
        <v>138.73886708735961</v>
      </c>
    </row>
    <row r="156" spans="1:6" ht="12.75" customHeight="1" x14ac:dyDescent="0.2">
      <c r="A156" s="63">
        <v>3112</v>
      </c>
      <c r="B156" s="64" t="s">
        <v>312</v>
      </c>
      <c r="C156" s="247" t="s">
        <v>313</v>
      </c>
      <c r="D156" s="194">
        <v>68.41</v>
      </c>
      <c r="E156" s="194">
        <v>62.96</v>
      </c>
      <c r="F156" s="45">
        <f t="shared" si="26"/>
        <v>92.033328460751363</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14793</v>
      </c>
      <c r="E159" s="194">
        <v>16992</v>
      </c>
      <c r="F159" s="45">
        <f t="shared" si="26"/>
        <v>114.86513891705536</v>
      </c>
    </row>
    <row r="160" spans="1:6" ht="12.75" customHeight="1" x14ac:dyDescent="0.2">
      <c r="A160" s="63">
        <v>313</v>
      </c>
      <c r="B160" s="65" t="s">
        <v>320</v>
      </c>
      <c r="C160" s="247" t="s">
        <v>321</v>
      </c>
      <c r="D160" s="60">
        <f t="shared" ref="D160:E160" si="32">SUM(D161:D163)</f>
        <v>14265.19</v>
      </c>
      <c r="E160" s="60">
        <f t="shared" si="32"/>
        <v>19776.7</v>
      </c>
      <c r="F160" s="45">
        <f t="shared" si="26"/>
        <v>138.63607845391473</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14265.19</v>
      </c>
      <c r="E162" s="194">
        <v>19776.7</v>
      </c>
      <c r="F162" s="45">
        <f t="shared" si="26"/>
        <v>138.63607845391473</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478267.76</v>
      </c>
      <c r="E164" s="60">
        <f>E165+E170+E178+E188+E189+E194</f>
        <v>888802.07000000018</v>
      </c>
      <c r="F164" s="45">
        <f t="shared" si="26"/>
        <v>185.83775540295673</v>
      </c>
    </row>
    <row r="165" spans="1:6" ht="12.75" customHeight="1" x14ac:dyDescent="0.2">
      <c r="A165" s="63">
        <v>321</v>
      </c>
      <c r="B165" s="64" t="s">
        <v>330</v>
      </c>
      <c r="C165" s="247" t="s">
        <v>331</v>
      </c>
      <c r="D165" s="60">
        <f t="shared" ref="D165:E165" si="33">SUM(D166:D169)</f>
        <v>1442.44</v>
      </c>
      <c r="E165" s="60">
        <f t="shared" si="33"/>
        <v>769.05</v>
      </c>
      <c r="F165" s="45">
        <f t="shared" si="26"/>
        <v>53.315909153933603</v>
      </c>
    </row>
    <row r="166" spans="1:6" ht="12.75" customHeight="1" x14ac:dyDescent="0.2">
      <c r="A166" s="63">
        <v>3211</v>
      </c>
      <c r="B166" s="64" t="s">
        <v>332</v>
      </c>
      <c r="C166" s="247" t="s">
        <v>333</v>
      </c>
      <c r="D166" s="194">
        <v>77.599999999999994</v>
      </c>
      <c r="E166" s="194">
        <v>30</v>
      </c>
      <c r="F166" s="45">
        <f t="shared" si="26"/>
        <v>38.659793814432994</v>
      </c>
    </row>
    <row r="167" spans="1:6" ht="12.75" customHeight="1" x14ac:dyDescent="0.2">
      <c r="A167" s="63">
        <v>3212</v>
      </c>
      <c r="B167" s="64" t="s">
        <v>334</v>
      </c>
      <c r="C167" s="247" t="s">
        <v>335</v>
      </c>
      <c r="D167" s="194">
        <v>684.84</v>
      </c>
      <c r="E167" s="194">
        <v>609.66999999999996</v>
      </c>
      <c r="F167" s="45">
        <f t="shared" si="26"/>
        <v>89.023713568132692</v>
      </c>
    </row>
    <row r="168" spans="1:6" ht="12.75" customHeight="1" x14ac:dyDescent="0.2">
      <c r="A168" s="63">
        <v>3213</v>
      </c>
      <c r="B168" s="64" t="s">
        <v>336</v>
      </c>
      <c r="C168" s="247" t="s">
        <v>337</v>
      </c>
      <c r="D168" s="194">
        <v>680</v>
      </c>
      <c r="E168" s="194">
        <v>129.38</v>
      </c>
      <c r="F168" s="45">
        <f t="shared" si="26"/>
        <v>19.026470588235295</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23973.279999999999</v>
      </c>
      <c r="E170" s="60">
        <f t="shared" si="34"/>
        <v>30385.38</v>
      </c>
      <c r="F170" s="45">
        <f t="shared" si="26"/>
        <v>126.7468615058098</v>
      </c>
    </row>
    <row r="171" spans="1:6" ht="12.75" customHeight="1" x14ac:dyDescent="0.2">
      <c r="A171" s="63">
        <v>3221</v>
      </c>
      <c r="B171" s="64" t="s">
        <v>342</v>
      </c>
      <c r="C171" s="247" t="s">
        <v>343</v>
      </c>
      <c r="D171" s="194">
        <v>3173.36</v>
      </c>
      <c r="E171" s="194">
        <v>3948.87</v>
      </c>
      <c r="F171" s="45">
        <f t="shared" si="26"/>
        <v>124.43813497365568</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20408.669999999998</v>
      </c>
      <c r="E173" s="194">
        <v>25707.88</v>
      </c>
      <c r="F173" s="45">
        <f t="shared" si="26"/>
        <v>125.96548427702541</v>
      </c>
    </row>
    <row r="174" spans="1:6" ht="12.75" customHeight="1" x14ac:dyDescent="0.2">
      <c r="A174" s="63">
        <v>3224</v>
      </c>
      <c r="B174" s="65" t="s">
        <v>348</v>
      </c>
      <c r="C174" s="247" t="s">
        <v>349</v>
      </c>
      <c r="D174" s="194">
        <v>270</v>
      </c>
      <c r="E174" s="194"/>
      <c r="F174" s="45">
        <f t="shared" si="26"/>
        <v>0</v>
      </c>
    </row>
    <row r="175" spans="1:6" ht="12.75" customHeight="1" x14ac:dyDescent="0.2">
      <c r="A175" s="63">
        <v>3225</v>
      </c>
      <c r="B175" s="65" t="s">
        <v>350</v>
      </c>
      <c r="C175" s="247" t="s">
        <v>351</v>
      </c>
      <c r="D175" s="194">
        <v>121.25</v>
      </c>
      <c r="E175" s="194">
        <v>728.63</v>
      </c>
      <c r="F175" s="45">
        <f t="shared" si="26"/>
        <v>600.93195876288655</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436971.67000000004</v>
      </c>
      <c r="E178" s="60">
        <f t="shared" si="35"/>
        <v>816130.10000000009</v>
      </c>
      <c r="F178" s="45">
        <f t="shared" si="26"/>
        <v>186.76956792187468</v>
      </c>
    </row>
    <row r="179" spans="1:6" ht="12.75" customHeight="1" x14ac:dyDescent="0.2">
      <c r="A179" s="63">
        <v>3231</v>
      </c>
      <c r="B179" s="65" t="s">
        <v>358</v>
      </c>
      <c r="C179" s="247" t="s">
        <v>359</v>
      </c>
      <c r="D179" s="194">
        <v>1831.06</v>
      </c>
      <c r="E179" s="194">
        <v>15596.48</v>
      </c>
      <c r="F179" s="45">
        <f t="shared" si="26"/>
        <v>851.77328978842843</v>
      </c>
    </row>
    <row r="180" spans="1:6" ht="12.75" customHeight="1" x14ac:dyDescent="0.2">
      <c r="A180" s="63">
        <v>3232</v>
      </c>
      <c r="B180" s="65" t="s">
        <v>360</v>
      </c>
      <c r="C180" s="247" t="s">
        <v>361</v>
      </c>
      <c r="D180" s="415">
        <v>4012.65</v>
      </c>
      <c r="E180" s="194">
        <v>3367.81</v>
      </c>
      <c r="F180" s="45">
        <f t="shared" si="26"/>
        <v>83.929821938120682</v>
      </c>
    </row>
    <row r="181" spans="1:6" ht="12.75" customHeight="1" x14ac:dyDescent="0.2">
      <c r="A181" s="63">
        <v>3233</v>
      </c>
      <c r="B181" s="65" t="s">
        <v>362</v>
      </c>
      <c r="C181" s="247" t="s">
        <v>363</v>
      </c>
      <c r="D181" s="194">
        <v>1877.25</v>
      </c>
      <c r="E181" s="194">
        <v>43481.3</v>
      </c>
      <c r="F181" s="45">
        <f t="shared" si="26"/>
        <v>2316.2231988280732</v>
      </c>
    </row>
    <row r="182" spans="1:6" ht="12.75" customHeight="1" x14ac:dyDescent="0.2">
      <c r="A182" s="63">
        <v>3234</v>
      </c>
      <c r="B182" s="65" t="s">
        <v>364</v>
      </c>
      <c r="C182" s="247" t="s">
        <v>365</v>
      </c>
      <c r="D182" s="194">
        <v>366017.06</v>
      </c>
      <c r="E182" s="194">
        <v>518730.44</v>
      </c>
      <c r="F182" s="45">
        <f t="shared" si="26"/>
        <v>141.72302241868181</v>
      </c>
    </row>
    <row r="183" spans="1:6" ht="12.75" customHeight="1" x14ac:dyDescent="0.2">
      <c r="A183" s="63">
        <v>3235</v>
      </c>
      <c r="B183" s="64" t="s">
        <v>366</v>
      </c>
      <c r="C183" s="247" t="s">
        <v>367</v>
      </c>
      <c r="D183" s="194">
        <v>7580.01</v>
      </c>
      <c r="E183" s="194">
        <v>5363.68</v>
      </c>
      <c r="F183" s="45">
        <f t="shared" si="26"/>
        <v>70.760856516020425</v>
      </c>
    </row>
    <row r="184" spans="1:6" ht="12.75" customHeight="1" x14ac:dyDescent="0.2">
      <c r="A184" s="63">
        <v>3236</v>
      </c>
      <c r="B184" s="64" t="s">
        <v>368</v>
      </c>
      <c r="C184" s="247" t="s">
        <v>369</v>
      </c>
      <c r="D184" s="194"/>
      <c r="E184" s="194">
        <v>1480</v>
      </c>
      <c r="F184" s="45" t="str">
        <f t="shared" si="26"/>
        <v>-</v>
      </c>
    </row>
    <row r="185" spans="1:6" ht="12.75" customHeight="1" x14ac:dyDescent="0.2">
      <c r="A185" s="63">
        <v>3237</v>
      </c>
      <c r="B185" s="64" t="s">
        <v>370</v>
      </c>
      <c r="C185" s="247" t="s">
        <v>371</v>
      </c>
      <c r="D185" s="194">
        <v>10837.68</v>
      </c>
      <c r="E185" s="194">
        <v>21133.09</v>
      </c>
      <c r="F185" s="45">
        <f t="shared" si="26"/>
        <v>194.99643835211964</v>
      </c>
    </row>
    <row r="186" spans="1:6" ht="12.75" customHeight="1" x14ac:dyDescent="0.2">
      <c r="A186" s="63">
        <v>3238</v>
      </c>
      <c r="B186" s="64" t="s">
        <v>372</v>
      </c>
      <c r="C186" s="247" t="s">
        <v>373</v>
      </c>
      <c r="D186" s="194">
        <v>17581.45</v>
      </c>
      <c r="E186" s="194">
        <v>2431.39</v>
      </c>
      <c r="F186" s="45">
        <f t="shared" si="26"/>
        <v>13.829291668207114</v>
      </c>
    </row>
    <row r="187" spans="1:6" ht="12.75" customHeight="1" x14ac:dyDescent="0.2">
      <c r="A187" s="63">
        <v>3239</v>
      </c>
      <c r="B187" s="64" t="s">
        <v>374</v>
      </c>
      <c r="C187" s="247" t="s">
        <v>375</v>
      </c>
      <c r="D187" s="194">
        <v>27234.51</v>
      </c>
      <c r="E187" s="194">
        <v>204545.91</v>
      </c>
      <c r="F187" s="45">
        <f t="shared" si="26"/>
        <v>751.05412214135674</v>
      </c>
    </row>
    <row r="188" spans="1:6" ht="12.75" customHeight="1" x14ac:dyDescent="0.2">
      <c r="A188" s="63">
        <v>324</v>
      </c>
      <c r="B188" s="64" t="s">
        <v>376</v>
      </c>
      <c r="C188" s="247" t="s">
        <v>377</v>
      </c>
      <c r="D188" s="194">
        <v>9861.6299999999992</v>
      </c>
      <c r="E188" s="194"/>
      <c r="F188" s="45">
        <f t="shared" si="26"/>
        <v>0</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6018.74</v>
      </c>
      <c r="E194" s="60">
        <f t="shared" si="36"/>
        <v>41517.54</v>
      </c>
      <c r="F194" s="45">
        <f t="shared" si="26"/>
        <v>689.80451057862615</v>
      </c>
    </row>
    <row r="195" spans="1:6" ht="12.75" customHeight="1" x14ac:dyDescent="0.2">
      <c r="A195" s="63">
        <v>3291</v>
      </c>
      <c r="B195" s="183" t="s">
        <v>390</v>
      </c>
      <c r="C195" s="247" t="s">
        <v>391</v>
      </c>
      <c r="D195" s="194">
        <v>2318.46</v>
      </c>
      <c r="E195" s="194">
        <v>5072.01</v>
      </c>
      <c r="F195" s="45">
        <f t="shared" si="26"/>
        <v>218.7663362749411</v>
      </c>
    </row>
    <row r="196" spans="1:6" ht="12.75" customHeight="1" x14ac:dyDescent="0.2">
      <c r="A196" s="63">
        <v>3292</v>
      </c>
      <c r="B196" s="64" t="s">
        <v>392</v>
      </c>
      <c r="C196" s="247" t="s">
        <v>393</v>
      </c>
      <c r="D196" s="194">
        <v>1450.77</v>
      </c>
      <c r="E196" s="194">
        <v>1489.83</v>
      </c>
      <c r="F196" s="45">
        <f t="shared" si="26"/>
        <v>102.69236336566098</v>
      </c>
    </row>
    <row r="197" spans="1:6" ht="12.75" customHeight="1" x14ac:dyDescent="0.2">
      <c r="A197" s="63">
        <v>3293</v>
      </c>
      <c r="B197" s="64" t="s">
        <v>394</v>
      </c>
      <c r="C197" s="247" t="s">
        <v>395</v>
      </c>
      <c r="D197" s="194">
        <v>1957.97</v>
      </c>
      <c r="E197" s="194">
        <v>3395.64</v>
      </c>
      <c r="F197" s="45">
        <f t="shared" si="26"/>
        <v>173.42655914033412</v>
      </c>
    </row>
    <row r="198" spans="1:6" ht="12.75" customHeight="1" x14ac:dyDescent="0.2">
      <c r="A198" s="63">
        <v>3294</v>
      </c>
      <c r="B198" s="64" t="s">
        <v>396</v>
      </c>
      <c r="C198" s="247" t="s">
        <v>397</v>
      </c>
      <c r="D198" s="194">
        <v>0</v>
      </c>
      <c r="E198" s="194">
        <v>0</v>
      </c>
      <c r="F198" s="45" t="str">
        <f t="shared" si="26"/>
        <v>-</v>
      </c>
    </row>
    <row r="199" spans="1:6" ht="12.75" customHeight="1" x14ac:dyDescent="0.2">
      <c r="A199" s="63">
        <v>3295</v>
      </c>
      <c r="B199" s="64" t="s">
        <v>398</v>
      </c>
      <c r="C199" s="247" t="s">
        <v>399</v>
      </c>
      <c r="D199" s="194">
        <v>26.54</v>
      </c>
      <c r="E199" s="194">
        <v>31348.06</v>
      </c>
      <c r="F199" s="45" t="str">
        <f t="shared" si="26"/>
        <v>&gt;&gt;100</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265</v>
      </c>
      <c r="E201" s="194">
        <v>212</v>
      </c>
      <c r="F201" s="45">
        <f t="shared" si="26"/>
        <v>80</v>
      </c>
    </row>
    <row r="202" spans="1:6" ht="12.75" customHeight="1" x14ac:dyDescent="0.2">
      <c r="A202" s="63">
        <v>34</v>
      </c>
      <c r="B202" s="183" t="s">
        <v>404</v>
      </c>
      <c r="C202" s="247" t="s">
        <v>405</v>
      </c>
      <c r="D202" s="60">
        <f t="shared" ref="D202:E202" si="37">D203+D208+D216</f>
        <v>4630.8900000000003</v>
      </c>
      <c r="E202" s="60">
        <f t="shared" si="37"/>
        <v>6837.9800000000005</v>
      </c>
      <c r="F202" s="45">
        <f t="shared" si="26"/>
        <v>147.66016899559264</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4630.8900000000003</v>
      </c>
      <c r="E216" s="60">
        <f t="shared" si="40"/>
        <v>6837.9800000000005</v>
      </c>
      <c r="F216" s="45">
        <f t="shared" si="26"/>
        <v>147.66016899559264</v>
      </c>
    </row>
    <row r="217" spans="1:6" ht="12.75" customHeight="1" x14ac:dyDescent="0.2">
      <c r="A217" s="63">
        <v>3431</v>
      </c>
      <c r="B217" s="182" t="s">
        <v>434</v>
      </c>
      <c r="C217" s="247" t="s">
        <v>435</v>
      </c>
      <c r="D217" s="194">
        <v>1028.32</v>
      </c>
      <c r="E217" s="194">
        <v>1557.49</v>
      </c>
      <c r="F217" s="45">
        <f t="shared" si="26"/>
        <v>151.45966236191072</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c r="E219" s="194">
        <v>17.190000000000001</v>
      </c>
      <c r="F219" s="45" t="str">
        <f t="shared" si="26"/>
        <v>-</v>
      </c>
    </row>
    <row r="220" spans="1:6" ht="12.75" customHeight="1" x14ac:dyDescent="0.2">
      <c r="A220" s="63">
        <v>3434</v>
      </c>
      <c r="B220" s="65" t="s">
        <v>440</v>
      </c>
      <c r="C220" s="247" t="s">
        <v>441</v>
      </c>
      <c r="D220" s="194">
        <v>3602.57</v>
      </c>
      <c r="E220" s="194">
        <v>5263.3</v>
      </c>
      <c r="F220" s="45">
        <f t="shared" si="26"/>
        <v>146.09847969643891</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129983.49</v>
      </c>
      <c r="E230" s="60">
        <f>E231+E234+E237+E242+E246+E250+E254+E257</f>
        <v>159145.42000000001</v>
      </c>
      <c r="F230" s="45">
        <f t="shared" ref="F230:F245" si="44">IF(D230&lt;&gt;0,IF(E230/D230&gt;=100,"&gt;&gt;100",E230/D230*100),"-")</f>
        <v>122.4351031042481</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1332.05</v>
      </c>
      <c r="E237" s="60">
        <f t="shared" si="47"/>
        <v>0</v>
      </c>
      <c r="F237" s="45">
        <f t="shared" si="44"/>
        <v>0</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1332.05</v>
      </c>
      <c r="E239" s="194"/>
      <c r="F239" s="45">
        <f t="shared" si="44"/>
        <v>0</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9518.1</v>
      </c>
      <c r="F246" s="45" t="str">
        <f t="shared" ref="F246:F249" si="49">IF(D246&lt;&gt;0,IF(E246/D246&gt;=100,"&gt;&gt;100",E246/D246*100),"-")</f>
        <v>-</v>
      </c>
    </row>
    <row r="247" spans="1:6" ht="12.75" customHeight="1" x14ac:dyDescent="0.2">
      <c r="A247" s="63" t="s">
        <v>491</v>
      </c>
      <c r="B247" s="64" t="s">
        <v>492</v>
      </c>
      <c r="C247" s="247" t="s">
        <v>491</v>
      </c>
      <c r="D247" s="194"/>
      <c r="E247" s="194">
        <v>955.6</v>
      </c>
      <c r="F247" s="45" t="str">
        <f t="shared" si="49"/>
        <v>-</v>
      </c>
    </row>
    <row r="248" spans="1:6" ht="12.75" customHeight="1" x14ac:dyDescent="0.2">
      <c r="A248" s="63" t="s">
        <v>493</v>
      </c>
      <c r="B248" s="64" t="s">
        <v>494</v>
      </c>
      <c r="C248" s="247" t="s">
        <v>493</v>
      </c>
      <c r="D248" s="194"/>
      <c r="E248" s="194">
        <v>8562.5</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128651.44</v>
      </c>
      <c r="E250" s="60">
        <f t="shared" si="50"/>
        <v>149627.32</v>
      </c>
      <c r="F250" s="45">
        <f t="shared" ref="F250:F253" si="51">IF(D250&lt;&gt;0,IF(E250/D250&gt;=100,"&gt;&gt;100",E250/D250*100),"-")</f>
        <v>116.30442690730862</v>
      </c>
    </row>
    <row r="251" spans="1:6" ht="24" x14ac:dyDescent="0.2">
      <c r="A251" s="63">
        <v>3672</v>
      </c>
      <c r="B251" s="64" t="s">
        <v>499</v>
      </c>
      <c r="C251" s="247" t="s">
        <v>500</v>
      </c>
      <c r="D251" s="194">
        <v>128011.46</v>
      </c>
      <c r="E251" s="194">
        <v>149627.32</v>
      </c>
      <c r="F251" s="45">
        <f t="shared" si="51"/>
        <v>116.88587881116268</v>
      </c>
    </row>
    <row r="252" spans="1:6" ht="24" x14ac:dyDescent="0.2">
      <c r="A252" s="63">
        <v>3673</v>
      </c>
      <c r="B252" s="64" t="s">
        <v>501</v>
      </c>
      <c r="C252" s="247" t="s">
        <v>502</v>
      </c>
      <c r="D252" s="194">
        <v>639.98</v>
      </c>
      <c r="E252" s="194"/>
      <c r="F252" s="45">
        <f t="shared" si="51"/>
        <v>0</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15765.33</v>
      </c>
      <c r="E262" s="60">
        <f t="shared" si="55"/>
        <v>72690.649999999994</v>
      </c>
      <c r="F262" s="45">
        <f t="shared" ref="F262:F268" si="56">IF(D262&lt;&gt;0,IF(E262/D262&gt;=100,"&gt;&gt;100",E262/D262*100),"-")</f>
        <v>461.0791527992119</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15765.33</v>
      </c>
      <c r="E269" s="60">
        <f t="shared" si="58"/>
        <v>72690.649999999994</v>
      </c>
      <c r="F269" s="45">
        <f t="shared" ref="F269:F272" si="59">IF(D269&lt;&gt;0,IF(E269/D269&gt;=100,"&gt;&gt;100",E269/D269*100),"-")</f>
        <v>461.0791527992119</v>
      </c>
    </row>
    <row r="270" spans="1:6" ht="12.75" customHeight="1" x14ac:dyDescent="0.2">
      <c r="A270" s="63">
        <v>3721</v>
      </c>
      <c r="B270" s="65" t="s">
        <v>531</v>
      </c>
      <c r="C270" s="247" t="s">
        <v>532</v>
      </c>
      <c r="D270" s="194">
        <v>11679.36</v>
      </c>
      <c r="E270" s="194">
        <v>59153.919999999998</v>
      </c>
      <c r="F270" s="45">
        <f t="shared" si="59"/>
        <v>506.48254698887609</v>
      </c>
    </row>
    <row r="271" spans="1:6" ht="12.75" customHeight="1" x14ac:dyDescent="0.2">
      <c r="A271" s="63">
        <v>3722</v>
      </c>
      <c r="B271" s="65" t="s">
        <v>533</v>
      </c>
      <c r="C271" s="247" t="s">
        <v>534</v>
      </c>
      <c r="D271" s="194">
        <v>4085.97</v>
      </c>
      <c r="E271" s="194">
        <v>13536.73</v>
      </c>
      <c r="F271" s="45">
        <f t="shared" si="59"/>
        <v>331.29783135950584</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61727.42</v>
      </c>
      <c r="E273" s="60">
        <f t="shared" si="60"/>
        <v>126739.87</v>
      </c>
      <c r="F273" s="45">
        <f t="shared" ref="F273:F277" si="61">IF(D273&lt;&gt;0,IF(E273/D273&gt;=100,"&gt;&gt;100",E273/D273*100),"-")</f>
        <v>205.32183266366877</v>
      </c>
    </row>
    <row r="274" spans="1:6" ht="12.75" customHeight="1" x14ac:dyDescent="0.2">
      <c r="A274" s="63">
        <v>381</v>
      </c>
      <c r="B274" s="64" t="s">
        <v>539</v>
      </c>
      <c r="C274" s="247" t="s">
        <v>540</v>
      </c>
      <c r="D274" s="60">
        <f t="shared" ref="D274:E274" si="62">SUM(D275:D277)</f>
        <v>17000</v>
      </c>
      <c r="E274" s="60">
        <f t="shared" si="62"/>
        <v>44370</v>
      </c>
      <c r="F274" s="45">
        <f t="shared" si="61"/>
        <v>261</v>
      </c>
    </row>
    <row r="275" spans="1:6" ht="12.75" customHeight="1" x14ac:dyDescent="0.2">
      <c r="A275" s="63">
        <v>3811</v>
      </c>
      <c r="B275" s="64" t="s">
        <v>541</v>
      </c>
      <c r="C275" s="247" t="s">
        <v>542</v>
      </c>
      <c r="D275" s="194">
        <v>17000</v>
      </c>
      <c r="E275" s="194">
        <v>44370</v>
      </c>
      <c r="F275" s="45">
        <f t="shared" si="61"/>
        <v>261</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44727.42</v>
      </c>
      <c r="E289" s="60">
        <f t="shared" si="67"/>
        <v>82369.87</v>
      </c>
      <c r="F289" s="45">
        <f t="shared" si="66"/>
        <v>184.1596720758765</v>
      </c>
    </row>
    <row r="290" spans="1:6" ht="24" x14ac:dyDescent="0.2">
      <c r="A290" s="63">
        <v>3861</v>
      </c>
      <c r="B290" s="64" t="s">
        <v>570</v>
      </c>
      <c r="C290" s="247" t="s">
        <v>571</v>
      </c>
      <c r="D290" s="194"/>
      <c r="E290" s="194">
        <v>82369.87</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44727.42</v>
      </c>
      <c r="E294" s="194"/>
      <c r="F294" s="45">
        <f t="shared" si="66"/>
        <v>0</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805767.1</v>
      </c>
      <c r="E299" s="60">
        <f>E152-E297+E298</f>
        <v>1410731.58</v>
      </c>
      <c r="F299" s="45">
        <f t="shared" si="68"/>
        <v>175.07932254866202</v>
      </c>
    </row>
    <row r="300" spans="1:6" ht="12.75" customHeight="1" x14ac:dyDescent="0.2">
      <c r="A300" s="63" t="s">
        <v>580</v>
      </c>
      <c r="B300" s="64" t="s">
        <v>591</v>
      </c>
      <c r="C300" s="247" t="s">
        <v>592</v>
      </c>
      <c r="D300" s="60">
        <f>IF(D6&gt;=D299,D6-D299,0)</f>
        <v>345605.9</v>
      </c>
      <c r="E300" s="60">
        <f>IF(E6&gt;=E299,E6-E299,0)</f>
        <v>0</v>
      </c>
      <c r="F300" s="45">
        <f t="shared" si="68"/>
        <v>0</v>
      </c>
    </row>
    <row r="301" spans="1:6" ht="12.75" customHeight="1" x14ac:dyDescent="0.2">
      <c r="A301" s="63" t="s">
        <v>580</v>
      </c>
      <c r="B301" s="64" t="s">
        <v>593</v>
      </c>
      <c r="C301" s="247" t="s">
        <v>594</v>
      </c>
      <c r="D301" s="60">
        <f>IF(D299&gt;=D6,D299-D6,0)</f>
        <v>0</v>
      </c>
      <c r="E301" s="60">
        <f>IF(E299&gt;=E6,E299-E6,0)</f>
        <v>57442.129999999888</v>
      </c>
      <c r="F301" s="45" t="str">
        <f t="shared" si="68"/>
        <v>-</v>
      </c>
    </row>
    <row r="302" spans="1:6" ht="12.75" customHeight="1" x14ac:dyDescent="0.2">
      <c r="A302" s="63">
        <v>92211</v>
      </c>
      <c r="B302" s="64" t="s">
        <v>595</v>
      </c>
      <c r="C302" s="247" t="s">
        <v>596</v>
      </c>
      <c r="D302" s="194">
        <v>8930515.8699999992</v>
      </c>
      <c r="E302" s="194">
        <v>7176997.7699999996</v>
      </c>
      <c r="F302" s="45">
        <f t="shared" si="68"/>
        <v>80.364873367612077</v>
      </c>
    </row>
    <row r="303" spans="1:6" ht="12.75" customHeight="1" x14ac:dyDescent="0.2">
      <c r="A303" s="63">
        <v>92221</v>
      </c>
      <c r="B303" s="64" t="s">
        <v>597</v>
      </c>
      <c r="C303" s="247" t="s">
        <v>598</v>
      </c>
      <c r="D303" s="194">
        <v>0</v>
      </c>
      <c r="E303" s="194">
        <v>0</v>
      </c>
      <c r="F303" s="45" t="str">
        <f t="shared" si="68"/>
        <v>-</v>
      </c>
    </row>
    <row r="304" spans="1:6" ht="12.75" customHeight="1" x14ac:dyDescent="0.2">
      <c r="A304" s="63">
        <v>96</v>
      </c>
      <c r="B304" s="220" t="s">
        <v>599</v>
      </c>
      <c r="C304" s="247" t="s">
        <v>600</v>
      </c>
      <c r="D304" s="194">
        <v>2260569.69</v>
      </c>
      <c r="E304" s="194">
        <v>2316484.6</v>
      </c>
      <c r="F304" s="45">
        <f t="shared" si="68"/>
        <v>102.47348755702374</v>
      </c>
    </row>
    <row r="305" spans="1:6" ht="12" x14ac:dyDescent="0.2">
      <c r="A305" s="63">
        <v>9661</v>
      </c>
      <c r="B305" s="220" t="s">
        <v>601</v>
      </c>
      <c r="C305" s="247" t="s">
        <v>602</v>
      </c>
      <c r="D305" s="194">
        <v>0</v>
      </c>
      <c r="E305" s="194">
        <v>0</v>
      </c>
      <c r="F305" s="45" t="str">
        <f t="shared" si="68"/>
        <v>-</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519246.57</v>
      </c>
      <c r="E360" s="60">
        <f t="shared" si="86"/>
        <v>579385.87</v>
      </c>
      <c r="F360" s="45">
        <f t="shared" si="72"/>
        <v>111.58203124962385</v>
      </c>
    </row>
    <row r="361" spans="1:6" ht="12.75" customHeight="1" x14ac:dyDescent="0.2">
      <c r="A361" s="63">
        <v>41</v>
      </c>
      <c r="B361" s="64" t="s">
        <v>712</v>
      </c>
      <c r="C361" s="247" t="s">
        <v>713</v>
      </c>
      <c r="D361" s="60">
        <f t="shared" ref="D361:E361" si="87">D362+D366</f>
        <v>0</v>
      </c>
      <c r="E361" s="60">
        <f t="shared" si="87"/>
        <v>143100</v>
      </c>
      <c r="F361" s="45" t="str">
        <f t="shared" si="72"/>
        <v>-</v>
      </c>
    </row>
    <row r="362" spans="1:6" ht="12.75" customHeight="1" x14ac:dyDescent="0.2">
      <c r="A362" s="63">
        <v>411</v>
      </c>
      <c r="B362" s="64" t="s">
        <v>714</v>
      </c>
      <c r="C362" s="247" t="s">
        <v>715</v>
      </c>
      <c r="D362" s="60">
        <f t="shared" ref="D362:E362" si="88">SUM(D363:D365)</f>
        <v>0</v>
      </c>
      <c r="E362" s="60">
        <f t="shared" si="88"/>
        <v>143100</v>
      </c>
      <c r="F362" s="45" t="str">
        <f t="shared" si="72"/>
        <v>-</v>
      </c>
    </row>
    <row r="363" spans="1:6" ht="12.75" customHeight="1" x14ac:dyDescent="0.2">
      <c r="A363" s="63">
        <v>4111</v>
      </c>
      <c r="B363" s="64" t="s">
        <v>612</v>
      </c>
      <c r="C363" s="247" t="s">
        <v>716</v>
      </c>
      <c r="D363" s="194"/>
      <c r="E363" s="194">
        <v>143100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519246.57</v>
      </c>
      <c r="E373" s="60">
        <f t="shared" si="90"/>
        <v>307652.23</v>
      </c>
      <c r="F373" s="45">
        <f t="shared" si="72"/>
        <v>59.249737557245673</v>
      </c>
    </row>
    <row r="374" spans="1:6" ht="12.75" customHeight="1" x14ac:dyDescent="0.2">
      <c r="A374" s="63">
        <v>421</v>
      </c>
      <c r="B374" s="64" t="s">
        <v>730</v>
      </c>
      <c r="C374" s="247" t="s">
        <v>731</v>
      </c>
      <c r="D374" s="60">
        <f t="shared" ref="D374:E374" si="91">SUM(D375:D378)</f>
        <v>518686.57</v>
      </c>
      <c r="E374" s="60">
        <f t="shared" si="91"/>
        <v>207724.79</v>
      </c>
      <c r="F374" s="45">
        <f t="shared" si="72"/>
        <v>40.048229897296167</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518686.57</v>
      </c>
      <c r="E378" s="194">
        <v>207724.79</v>
      </c>
      <c r="F378" s="45">
        <f t="shared" si="72"/>
        <v>40.048229897296167</v>
      </c>
    </row>
    <row r="379" spans="1:6" ht="12.75" customHeight="1" x14ac:dyDescent="0.2">
      <c r="A379" s="63">
        <v>422</v>
      </c>
      <c r="B379" s="64" t="s">
        <v>736</v>
      </c>
      <c r="C379" s="247" t="s">
        <v>737</v>
      </c>
      <c r="D379" s="60">
        <f t="shared" ref="D379:E379" si="92">SUM(D380:D387)</f>
        <v>560</v>
      </c>
      <c r="E379" s="60">
        <f t="shared" si="92"/>
        <v>40069.94</v>
      </c>
      <c r="F379" s="45">
        <f t="shared" si="72"/>
        <v>7155.3464285714281</v>
      </c>
    </row>
    <row r="380" spans="1:6" ht="12.75" customHeight="1" x14ac:dyDescent="0.2">
      <c r="A380" s="63">
        <v>4221</v>
      </c>
      <c r="B380" s="64" t="s">
        <v>646</v>
      </c>
      <c r="C380" s="247" t="s">
        <v>738</v>
      </c>
      <c r="D380" s="194">
        <v>560</v>
      </c>
      <c r="E380" s="194">
        <v>1514</v>
      </c>
      <c r="F380" s="45">
        <f t="shared" si="72"/>
        <v>270.35714285714289</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c r="E382" s="194">
        <v>1074</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c r="E386" s="194">
        <v>37481.94</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59857.5</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c r="E404" s="194">
        <v>7500</v>
      </c>
      <c r="F404" s="45" t="str">
        <f t="shared" si="72"/>
        <v>-</v>
      </c>
    </row>
    <row r="405" spans="1:6" ht="12.75" customHeight="1" x14ac:dyDescent="0.2">
      <c r="A405" s="63">
        <v>4264</v>
      </c>
      <c r="B405" s="64" t="s">
        <v>696</v>
      </c>
      <c r="C405" s="247" t="s">
        <v>770</v>
      </c>
      <c r="D405" s="194"/>
      <c r="E405" s="194">
        <v>52357.5</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128633.64</v>
      </c>
      <c r="F412" s="45" t="str">
        <f t="shared" si="72"/>
        <v>-</v>
      </c>
    </row>
    <row r="413" spans="1:6" ht="12.75" customHeight="1" x14ac:dyDescent="0.2">
      <c r="A413" s="63">
        <v>451</v>
      </c>
      <c r="B413" s="64" t="s">
        <v>783</v>
      </c>
      <c r="C413" s="247" t="s">
        <v>784</v>
      </c>
      <c r="D413" s="194"/>
      <c r="E413" s="194">
        <v>128633.64</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519246.57</v>
      </c>
      <c r="E418" s="60">
        <f t="shared" si="102"/>
        <v>579385.87</v>
      </c>
      <c r="F418" s="45">
        <f t="shared" si="72"/>
        <v>111.58203124962385</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2705576.14</v>
      </c>
      <c r="E420" s="194">
        <v>2455972.9900000002</v>
      </c>
      <c r="F420" s="45">
        <f t="shared" si="72"/>
        <v>90.774491750211851</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1151373</v>
      </c>
      <c r="E422" s="60">
        <f>E6+E308</f>
        <v>1353289.4500000002</v>
      </c>
      <c r="F422" s="45">
        <f t="shared" si="72"/>
        <v>117.53701450355361</v>
      </c>
    </row>
    <row r="423" spans="1:6" ht="12.75" customHeight="1" x14ac:dyDescent="0.2">
      <c r="A423" s="63" t="s">
        <v>580</v>
      </c>
      <c r="B423" s="64" t="s">
        <v>803</v>
      </c>
      <c r="C423" s="247" t="s">
        <v>804</v>
      </c>
      <c r="D423" s="60">
        <f t="shared" ref="D423:E423" si="103">D299+D360</f>
        <v>1325013.67</v>
      </c>
      <c r="E423" s="60">
        <f t="shared" si="103"/>
        <v>1990117.4500000002</v>
      </c>
      <c r="F423" s="45">
        <f t="shared" si="72"/>
        <v>150.19599382699201</v>
      </c>
    </row>
    <row r="424" spans="1:6" ht="12.75" customHeight="1" x14ac:dyDescent="0.2">
      <c r="A424" s="63" t="s">
        <v>580</v>
      </c>
      <c r="B424" s="64" t="s">
        <v>805</v>
      </c>
      <c r="C424" s="247" t="s">
        <v>806</v>
      </c>
      <c r="D424" s="60">
        <f t="shared" ref="D424:E424" si="104">IF(D422&gt;=D423,D422-D423,0)</f>
        <v>0</v>
      </c>
      <c r="E424" s="60">
        <f t="shared" si="104"/>
        <v>0</v>
      </c>
      <c r="F424" s="45" t="str">
        <f t="shared" si="72"/>
        <v>-</v>
      </c>
    </row>
    <row r="425" spans="1:6" ht="12.75" customHeight="1" x14ac:dyDescent="0.2">
      <c r="A425" s="63" t="s">
        <v>580</v>
      </c>
      <c r="B425" s="64" t="s">
        <v>807</v>
      </c>
      <c r="C425" s="247" t="s">
        <v>808</v>
      </c>
      <c r="D425" s="60">
        <f t="shared" ref="D425:E425" si="105">IF(D423&gt;=D422,D423-D422,0)</f>
        <v>173640.66999999993</v>
      </c>
      <c r="E425" s="60">
        <f t="shared" si="105"/>
        <v>636828</v>
      </c>
      <c r="F425" s="45">
        <f t="shared" si="72"/>
        <v>366.75048535576389</v>
      </c>
    </row>
    <row r="426" spans="1:6" ht="12.75" customHeight="1" x14ac:dyDescent="0.2">
      <c r="A426" s="251" t="s">
        <v>809</v>
      </c>
      <c r="B426" s="183" t="s">
        <v>810</v>
      </c>
      <c r="C426" s="252" t="s">
        <v>811</v>
      </c>
      <c r="D426" s="60">
        <f t="shared" ref="D426:E426" si="106">IF(D302-D303+D419-D420&gt;=0,D302-D303+D419-D420,0)</f>
        <v>6224939.7299999986</v>
      </c>
      <c r="E426" s="60">
        <f t="shared" si="106"/>
        <v>4721024.7799999993</v>
      </c>
      <c r="F426" s="45">
        <f t="shared" si="72"/>
        <v>75.840489784147678</v>
      </c>
    </row>
    <row r="427" spans="1:6" ht="12.75" customHeight="1" x14ac:dyDescent="0.2">
      <c r="A427" s="251" t="s">
        <v>809</v>
      </c>
      <c r="B427" s="64" t="s">
        <v>812</v>
      </c>
      <c r="C427" s="252" t="s">
        <v>813</v>
      </c>
      <c r="D427" s="60">
        <f t="shared" ref="D427:E427" si="107">IF(D303-D302+D420-D419&gt;=0,D303-D302+D420-D419,0)</f>
        <v>0</v>
      </c>
      <c r="E427" s="60">
        <f t="shared" si="107"/>
        <v>0</v>
      </c>
      <c r="F427" s="45" t="str">
        <f t="shared" si="72"/>
        <v>-</v>
      </c>
    </row>
    <row r="428" spans="1:6" ht="24" x14ac:dyDescent="0.2">
      <c r="A428" s="249" t="s">
        <v>814</v>
      </c>
      <c r="B428" s="243" t="s">
        <v>815</v>
      </c>
      <c r="C428" s="250" t="s">
        <v>816</v>
      </c>
      <c r="D428" s="81">
        <f t="shared" ref="D428:E428" si="108">D304+D421</f>
        <v>2260569.69</v>
      </c>
      <c r="E428" s="81">
        <f t="shared" si="108"/>
        <v>2316484.6</v>
      </c>
      <c r="F428" s="61">
        <f t="shared" si="72"/>
        <v>102.47348755702374</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400000</v>
      </c>
      <c r="F642" s="45" t="str">
        <f t="shared" si="109"/>
        <v>-</v>
      </c>
    </row>
    <row r="643" spans="1:6" ht="12.75" customHeight="1" x14ac:dyDescent="0.2">
      <c r="A643" s="63" t="s">
        <v>580</v>
      </c>
      <c r="B643" s="64" t="s">
        <v>1234</v>
      </c>
      <c r="C643" s="247" t="s">
        <v>1235</v>
      </c>
      <c r="D643" s="60">
        <f>D422+D430</f>
        <v>1151373</v>
      </c>
      <c r="E643" s="60">
        <f>E422+E430</f>
        <v>1353289.4500000002</v>
      </c>
      <c r="F643" s="45">
        <f t="shared" si="109"/>
        <v>117.53701450355361</v>
      </c>
    </row>
    <row r="644" spans="1:6" ht="12.75" customHeight="1" x14ac:dyDescent="0.2">
      <c r="A644" s="63" t="s">
        <v>580</v>
      </c>
      <c r="B644" s="64" t="s">
        <v>1236</v>
      </c>
      <c r="C644" s="247" t="s">
        <v>1237</v>
      </c>
      <c r="D644" s="60">
        <f>D423+D535</f>
        <v>1325013.67</v>
      </c>
      <c r="E644" s="60">
        <f>E423+E535</f>
        <v>1990117.4500000002</v>
      </c>
      <c r="F644" s="45">
        <f t="shared" si="109"/>
        <v>150.19599382699201</v>
      </c>
    </row>
    <row r="645" spans="1:6" ht="12.75" customHeight="1" x14ac:dyDescent="0.2">
      <c r="A645" s="63" t="s">
        <v>580</v>
      </c>
      <c r="B645" s="64" t="s">
        <v>1238</v>
      </c>
      <c r="C645" s="247" t="s">
        <v>1239</v>
      </c>
      <c r="D645" s="60">
        <f t="shared" ref="D645:E645" si="163">IF(D643&gt;=D644,D643-D644,0)</f>
        <v>0</v>
      </c>
      <c r="E645" s="60">
        <f t="shared" si="163"/>
        <v>0</v>
      </c>
      <c r="F645" s="45" t="str">
        <f t="shared" si="109"/>
        <v>-</v>
      </c>
    </row>
    <row r="646" spans="1:6" ht="12.75" customHeight="1" x14ac:dyDescent="0.2">
      <c r="A646" s="63" t="s">
        <v>580</v>
      </c>
      <c r="B646" s="64" t="s">
        <v>1240</v>
      </c>
      <c r="C646" s="247" t="s">
        <v>1241</v>
      </c>
      <c r="D646" s="60">
        <f t="shared" ref="D646:E646" si="164">IF(D644&gt;=D643,D644-D643,0)</f>
        <v>173640.66999999993</v>
      </c>
      <c r="E646" s="60">
        <f t="shared" si="164"/>
        <v>636828</v>
      </c>
      <c r="F646" s="45">
        <f t="shared" si="109"/>
        <v>366.75048535576389</v>
      </c>
    </row>
    <row r="647" spans="1:6" ht="24" x14ac:dyDescent="0.2">
      <c r="A647" s="251" t="s">
        <v>1242</v>
      </c>
      <c r="B647" s="64" t="s">
        <v>1243</v>
      </c>
      <c r="C647" s="252" t="s">
        <v>1242</v>
      </c>
      <c r="D647" s="60">
        <f>IF(D426-D427+D641-D642&gt;=0,D426-D427+D641-D642,0)</f>
        <v>6224939.7299999986</v>
      </c>
      <c r="E647" s="60">
        <f>IF(E426-E427+E641-E642&gt;=0,E426-E427+E641-E642,0)</f>
        <v>4321024.7799999993</v>
      </c>
      <c r="F647" s="45">
        <f t="shared" si="109"/>
        <v>69.414724759110243</v>
      </c>
    </row>
    <row r="648" spans="1:6" ht="24" x14ac:dyDescent="0.2">
      <c r="A648" s="251" t="s">
        <v>1244</v>
      </c>
      <c r="B648" s="64" t="s">
        <v>1245</v>
      </c>
      <c r="C648" s="252" t="s">
        <v>1244</v>
      </c>
      <c r="D648" s="60">
        <f>IF(D427-D426+D642-D641&gt;=0,D427-D426+D642-D641,0)</f>
        <v>0</v>
      </c>
      <c r="E648" s="60">
        <f>IF(E427-E426+E642-E641&gt;=0,E427-E426+E642-E641,0)</f>
        <v>0</v>
      </c>
      <c r="F648" s="45" t="str">
        <f t="shared" si="109"/>
        <v>-</v>
      </c>
    </row>
    <row r="649" spans="1:6" ht="24" x14ac:dyDescent="0.2">
      <c r="A649" s="63" t="s">
        <v>580</v>
      </c>
      <c r="B649" s="64" t="s">
        <v>1246</v>
      </c>
      <c r="C649" s="247" t="s">
        <v>1247</v>
      </c>
      <c r="D649" s="60">
        <f t="shared" ref="D649:E649" si="165">IF(D645+D647-D646-D648&gt;=0,D645+D647-D646-D648,0)</f>
        <v>6051299.0599999987</v>
      </c>
      <c r="E649" s="60">
        <f t="shared" si="165"/>
        <v>3684196.7799999993</v>
      </c>
      <c r="F649" s="45">
        <f t="shared" si="109"/>
        <v>60.88274176289017</v>
      </c>
    </row>
    <row r="650" spans="1:6" ht="24" x14ac:dyDescent="0.2">
      <c r="A650" s="63" t="s">
        <v>580</v>
      </c>
      <c r="B650" s="64" t="s">
        <v>1248</v>
      </c>
      <c r="C650" s="247" t="s">
        <v>1249</v>
      </c>
      <c r="D650" s="60">
        <f t="shared" ref="D650:E650" si="166">IF(D646+D648-D645-D647&gt;=0,D646+D648-D645-D647,0)</f>
        <v>0</v>
      </c>
      <c r="E650" s="60">
        <f t="shared" si="166"/>
        <v>0</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6747791.6900000004</v>
      </c>
      <c r="E653" s="194">
        <v>4861269.68</v>
      </c>
      <c r="F653" s="45">
        <f t="shared" ref="F653:F740" si="167">IF(D653&lt;&gt;0,IF(E653/D653&gt;=100,"&gt;&gt;100",E653/D653*100),"-")</f>
        <v>72.042379245409094</v>
      </c>
    </row>
    <row r="654" spans="1:6" ht="12.75" customHeight="1" x14ac:dyDescent="0.2">
      <c r="A654" s="63" t="s">
        <v>1255</v>
      </c>
      <c r="B654" s="64" t="s">
        <v>1256</v>
      </c>
      <c r="C654" s="247" t="s">
        <v>1255</v>
      </c>
      <c r="D654" s="194">
        <v>1373708.64</v>
      </c>
      <c r="E654" s="194">
        <v>1593797.3</v>
      </c>
      <c r="F654" s="45">
        <f t="shared" si="167"/>
        <v>116.02149492195086</v>
      </c>
    </row>
    <row r="655" spans="1:6" ht="12.75" customHeight="1" x14ac:dyDescent="0.2">
      <c r="A655" s="63" t="s">
        <v>1257</v>
      </c>
      <c r="B655" s="64" t="s">
        <v>1258</v>
      </c>
      <c r="C655" s="247" t="s">
        <v>1257</v>
      </c>
      <c r="D655" s="194">
        <v>1529370.72</v>
      </c>
      <c r="E655" s="194">
        <v>2171303.85</v>
      </c>
      <c r="F655" s="45">
        <f t="shared" si="167"/>
        <v>141.97367725203998</v>
      </c>
    </row>
    <row r="656" spans="1:6" ht="24" x14ac:dyDescent="0.2">
      <c r="A656" s="63">
        <v>11</v>
      </c>
      <c r="B656" s="64" t="s">
        <v>1259</v>
      </c>
      <c r="C656" s="247" t="s">
        <v>1260</v>
      </c>
      <c r="D656" s="60">
        <f t="shared" ref="D656:E656" si="168">+D653+D654-D655</f>
        <v>6592129.6100000003</v>
      </c>
      <c r="E656" s="60">
        <f t="shared" si="168"/>
        <v>4283763.129999999</v>
      </c>
      <c r="F656" s="45">
        <f t="shared" si="167"/>
        <v>64.982993105925885</v>
      </c>
    </row>
    <row r="657" spans="1:6" ht="24" x14ac:dyDescent="0.2">
      <c r="A657" s="63" t="s">
        <v>580</v>
      </c>
      <c r="B657" s="64" t="s">
        <v>1261</v>
      </c>
      <c r="C657" s="247" t="s">
        <v>1262</v>
      </c>
      <c r="D657" s="253">
        <v>20</v>
      </c>
      <c r="E657" s="253">
        <v>23</v>
      </c>
      <c r="F657" s="45">
        <f t="shared" si="167"/>
        <v>114.99999999999999</v>
      </c>
    </row>
    <row r="658" spans="1:6" ht="24" x14ac:dyDescent="0.2">
      <c r="A658" s="63" t="s">
        <v>580</v>
      </c>
      <c r="B658" s="64" t="s">
        <v>1263</v>
      </c>
      <c r="C658" s="247" t="s">
        <v>1264</v>
      </c>
      <c r="D658" s="253">
        <v>0</v>
      </c>
      <c r="E658" s="253"/>
      <c r="F658" s="45" t="str">
        <f t="shared" si="167"/>
        <v>-</v>
      </c>
    </row>
    <row r="659" spans="1:6" ht="12.75" customHeight="1" x14ac:dyDescent="0.2">
      <c r="A659" s="63" t="s">
        <v>580</v>
      </c>
      <c r="B659" s="64" t="s">
        <v>1265</v>
      </c>
      <c r="C659" s="247" t="s">
        <v>1266</v>
      </c>
      <c r="D659" s="253">
        <v>20</v>
      </c>
      <c r="E659" s="253">
        <v>23</v>
      </c>
      <c r="F659" s="45">
        <f t="shared" si="167"/>
        <v>114.99999999999999</v>
      </c>
    </row>
    <row r="660" spans="1:6" ht="12.75" customHeight="1" x14ac:dyDescent="0.2">
      <c r="A660" s="63" t="s">
        <v>580</v>
      </c>
      <c r="B660" s="64" t="s">
        <v>1267</v>
      </c>
      <c r="C660" s="247" t="s">
        <v>1268</v>
      </c>
      <c r="D660" s="253">
        <v>0</v>
      </c>
      <c r="E660" s="253">
        <v>0</v>
      </c>
      <c r="F660" s="45" t="str">
        <f t="shared" si="167"/>
        <v>-</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64200.68</v>
      </c>
      <c r="F663" s="71" t="str">
        <f t="shared" si="167"/>
        <v>-</v>
      </c>
    </row>
    <row r="664" spans="1:6" ht="12.75" customHeight="1" x14ac:dyDescent="0.2">
      <c r="A664" s="70" t="s">
        <v>1276</v>
      </c>
      <c r="B664" s="65" t="s">
        <v>1277</v>
      </c>
      <c r="C664" s="277" t="s">
        <v>1276</v>
      </c>
      <c r="D664" s="192">
        <v>414341.41</v>
      </c>
      <c r="E664" s="192">
        <v>482477.26</v>
      </c>
      <c r="F664" s="71">
        <f t="shared" si="167"/>
        <v>116.44437373517651</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12838</v>
      </c>
      <c r="E669" s="194">
        <v>19257</v>
      </c>
      <c r="F669" s="45">
        <f t="shared" si="167"/>
        <v>150</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0</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14.73</v>
      </c>
      <c r="E712" s="192">
        <v>1599.96</v>
      </c>
      <c r="F712" s="71" t="str">
        <f t="shared" si="167"/>
        <v>&gt;&gt;100</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16054.43</v>
      </c>
      <c r="E722" s="192">
        <v>16564.41</v>
      </c>
      <c r="F722" s="71">
        <f t="shared" si="167"/>
        <v>103.17656871031858</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0</v>
      </c>
      <c r="E724" s="192">
        <v>0</v>
      </c>
      <c r="F724" s="71" t="str">
        <f t="shared" si="167"/>
        <v>-</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2360</v>
      </c>
      <c r="F733" s="71" t="str">
        <f t="shared" si="167"/>
        <v>-</v>
      </c>
    </row>
    <row r="734" spans="1:6" ht="12.75" customHeight="1" x14ac:dyDescent="0.2">
      <c r="A734" s="70">
        <v>32121</v>
      </c>
      <c r="B734" s="65" t="s">
        <v>1396</v>
      </c>
      <c r="C734" s="278" t="s">
        <v>1397</v>
      </c>
      <c r="D734" s="192">
        <v>684.84</v>
      </c>
      <c r="E734" s="192">
        <v>609.66999999999996</v>
      </c>
      <c r="F734" s="71">
        <f t="shared" si="167"/>
        <v>89.023713568132692</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0</v>
      </c>
      <c r="E738" s="194">
        <v>0</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4191.12</v>
      </c>
      <c r="F741" s="71" t="str">
        <f t="shared" ref="F741:F1006" si="169">IF(D741&lt;&gt;0,IF(E741/D741&gt;=100,"&gt;&gt;100",E741/D741*100),"-")</f>
        <v>-</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1332.05</v>
      </c>
      <c r="E791" s="192">
        <v>0</v>
      </c>
      <c r="F791" s="71">
        <f t="shared" si="169"/>
        <v>0</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132.72</v>
      </c>
      <c r="E843" s="194">
        <v>9000</v>
      </c>
      <c r="F843" s="45">
        <f t="shared" si="169"/>
        <v>6781.1934900542492</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38400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11546.64</v>
      </c>
      <c r="E848" s="194">
        <v>10883.04</v>
      </c>
      <c r="F848" s="45">
        <f t="shared" si="169"/>
        <v>94.252873563218401</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870.88</v>
      </c>
      <c r="F850" s="45" t="str">
        <f t="shared" si="169"/>
        <v>-</v>
      </c>
    </row>
    <row r="851" spans="1:6" ht="12.75" customHeight="1" x14ac:dyDescent="0.2">
      <c r="A851" s="63">
        <v>37221</v>
      </c>
      <c r="B851" s="64" t="s">
        <v>1629</v>
      </c>
      <c r="C851" s="247" t="s">
        <v>1630</v>
      </c>
      <c r="D851" s="194">
        <v>3296.7</v>
      </c>
      <c r="E851" s="194">
        <v>12482.46</v>
      </c>
      <c r="F851" s="45">
        <f t="shared" si="169"/>
        <v>378.63499863499862</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159.27000000000001</v>
      </c>
      <c r="E853" s="194">
        <v>159.27000000000001</v>
      </c>
      <c r="F853" s="45">
        <f t="shared" si="169"/>
        <v>100</v>
      </c>
    </row>
    <row r="854" spans="1:6" ht="12.75" customHeight="1" x14ac:dyDescent="0.2">
      <c r="A854" s="63" t="s">
        <v>1634</v>
      </c>
      <c r="B854" s="64" t="s">
        <v>1635</v>
      </c>
      <c r="C854" s="247" t="s">
        <v>1634</v>
      </c>
      <c r="D854" s="194">
        <v>630</v>
      </c>
      <c r="E854" s="194">
        <v>895</v>
      </c>
      <c r="F854" s="45">
        <f t="shared" si="169"/>
        <v>142.06349206349208</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82369.87</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44727.42</v>
      </c>
      <c r="E870" s="194">
        <v>0</v>
      </c>
      <c r="F870" s="45">
        <f t="shared" si="169"/>
        <v>0</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13"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3653</v>
      </c>
      <c r="C1" s="268" t="s">
        <v>1</v>
      </c>
      <c r="D1" s="323">
        <v>22</v>
      </c>
      <c r="E1" s="268" t="s">
        <v>3</v>
      </c>
      <c r="F1" s="324" t="s">
        <v>3652</v>
      </c>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v>189810.02</v>
      </c>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1865863.3800000001</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v>0</v>
      </c>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1255826.69</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v>158071.26999999999</v>
      </c>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v>888729.21</v>
      </c>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v>1574.68</v>
      </c>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v>8562.5</v>
      </c>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v>72149.16</v>
      </c>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v>126739.87</v>
      </c>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v>579385.87</v>
      </c>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v>0</v>
      </c>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v>30650.82</v>
      </c>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1797489.9999999998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1286100.6299999999</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v>225166.68</v>
      </c>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v>884226.05</v>
      </c>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v>2823.14</v>
      </c>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v>8562.5</v>
      </c>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v>77983.789999999994</v>
      </c>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v>87338.47</v>
      </c>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v>480235.36</v>
      </c>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v>31154.01</v>
      </c>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258183.40000000037</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133942.31</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v>0</v>
      </c>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99445.760000000009</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1981.3</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v>1981.3</v>
      </c>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31565.86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v>24569.11</v>
      </c>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v>1711.66</v>
      </c>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v>399</v>
      </c>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v>4886.09</v>
      </c>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227.81</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v>64.7</v>
      </c>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v>24.79</v>
      </c>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v>138.32</v>
      </c>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21897.67</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v>1673.43</v>
      </c>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v>8400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v>482.72</v>
      </c>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v>11341.52</v>
      </c>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39801.4</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v>39801.4</v>
      </c>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3971.72</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v>3971.72</v>
      </c>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34496.5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v>33268.5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v>1228</v>
      </c>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0.05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v>0.05</v>
      </c>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124241.09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v>24818.35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v>98939.74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v>483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7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35652</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2379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2383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2388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2026-04-01T08:04:43Z</cp:lastPrinted>
  <dcterms:created xsi:type="dcterms:W3CDTF">2022-04-01T05:14:30Z</dcterms:created>
  <dcterms:modified xsi:type="dcterms:W3CDTF">2026-04-15T14:56:54Z</dcterms:modified>
</cp:coreProperties>
</file>